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50" windowHeight="11010" activeTab="3"/>
  </bookViews>
  <sheets>
    <sheet name="1 . Required Start-up Funds" sheetId="1" r:id="rId1"/>
    <sheet name="2.  Salaries &amp; Wages" sheetId="2" r:id="rId2"/>
    <sheet name="3. Fixed Operating Expenses" sheetId="3" r:id="rId3"/>
    <sheet name="4. Sales Forecast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E69" i="4"/>
  <c r="E68"/>
  <c r="F66"/>
  <c r="E60"/>
  <c r="E65" s="1"/>
  <c r="S58"/>
  <c r="S59" s="1"/>
  <c r="R58"/>
  <c r="R59" s="1"/>
  <c r="Q58"/>
  <c r="Q59" s="1"/>
  <c r="P58"/>
  <c r="P59" s="1"/>
  <c r="O58"/>
  <c r="O59" s="1"/>
  <c r="N58"/>
  <c r="N59" s="1"/>
  <c r="M58"/>
  <c r="M59" s="1"/>
  <c r="L58"/>
  <c r="L59" s="1"/>
  <c r="K58"/>
  <c r="K59" s="1"/>
  <c r="J58"/>
  <c r="J59" s="1"/>
  <c r="I58"/>
  <c r="I59" s="1"/>
  <c r="H58"/>
  <c r="H59" s="1"/>
  <c r="T59" s="1"/>
  <c r="T57"/>
  <c r="E63" s="1"/>
  <c r="S56"/>
  <c r="R56"/>
  <c r="Q56"/>
  <c r="P56"/>
  <c r="O56"/>
  <c r="N56"/>
  <c r="M56"/>
  <c r="L56"/>
  <c r="K56"/>
  <c r="J56"/>
  <c r="I56"/>
  <c r="H56"/>
  <c r="T56" s="1"/>
  <c r="F54"/>
  <c r="E54"/>
  <c r="F53"/>
  <c r="F21" i="2"/>
  <c r="M11"/>
  <c r="N11"/>
  <c r="O11"/>
  <c r="M12"/>
  <c r="N12"/>
  <c r="O12"/>
  <c r="M14"/>
  <c r="N14"/>
  <c r="O14"/>
  <c r="M17"/>
  <c r="N17"/>
  <c r="O17"/>
  <c r="M20"/>
  <c r="N20"/>
  <c r="O20"/>
  <c r="M21"/>
  <c r="N21"/>
  <c r="O21"/>
  <c r="M24"/>
  <c r="N24"/>
  <c r="O24"/>
  <c r="M25"/>
  <c r="N25"/>
  <c r="O25"/>
  <c r="E48" i="4"/>
  <c r="E47"/>
  <c r="F45"/>
  <c r="E39"/>
  <c r="S37"/>
  <c r="S38" s="1"/>
  <c r="R37"/>
  <c r="R38" s="1"/>
  <c r="Q37"/>
  <c r="Q38" s="1"/>
  <c r="P37"/>
  <c r="P38" s="1"/>
  <c r="O37"/>
  <c r="O38" s="1"/>
  <c r="N37"/>
  <c r="N38" s="1"/>
  <c r="M37"/>
  <c r="M38" s="1"/>
  <c r="L37"/>
  <c r="L38" s="1"/>
  <c r="K37"/>
  <c r="K38" s="1"/>
  <c r="J37"/>
  <c r="J38" s="1"/>
  <c r="I37"/>
  <c r="I38" s="1"/>
  <c r="H37"/>
  <c r="H38" s="1"/>
  <c r="T38" s="1"/>
  <c r="T36"/>
  <c r="E42" s="1"/>
  <c r="S35"/>
  <c r="R35"/>
  <c r="Q35"/>
  <c r="P35"/>
  <c r="O35"/>
  <c r="N35"/>
  <c r="M35"/>
  <c r="L35"/>
  <c r="K35"/>
  <c r="J35"/>
  <c r="I35"/>
  <c r="H35"/>
  <c r="T35" s="1"/>
  <c r="F33"/>
  <c r="E33"/>
  <c r="F32"/>
  <c r="S15"/>
  <c r="S16" s="1"/>
  <c r="R15"/>
  <c r="R16" s="1"/>
  <c r="Q15"/>
  <c r="Q16" s="1"/>
  <c r="P15"/>
  <c r="P16" s="1"/>
  <c r="O15"/>
  <c r="O16" s="1"/>
  <c r="N15"/>
  <c r="N16" s="1"/>
  <c r="M15"/>
  <c r="M16" s="1"/>
  <c r="L15"/>
  <c r="L16" s="1"/>
  <c r="K15"/>
  <c r="K16" s="1"/>
  <c r="J15"/>
  <c r="J16" s="1"/>
  <c r="I15"/>
  <c r="I16" s="1"/>
  <c r="H15"/>
  <c r="H16" s="1"/>
  <c r="T16" s="1"/>
  <c r="T14"/>
  <c r="E20" s="1"/>
  <c r="S13"/>
  <c r="R13"/>
  <c r="Q13"/>
  <c r="P13"/>
  <c r="O13"/>
  <c r="N13"/>
  <c r="M13"/>
  <c r="L13"/>
  <c r="K13"/>
  <c r="J13"/>
  <c r="I13"/>
  <c r="H13"/>
  <c r="T13" s="1"/>
  <c r="E11"/>
  <c r="F11" s="1"/>
  <c r="F10"/>
  <c r="T1"/>
  <c r="K41" i="3"/>
  <c r="J41"/>
  <c r="I41"/>
  <c r="G41"/>
  <c r="K40"/>
  <c r="J40"/>
  <c r="I40"/>
  <c r="G40"/>
  <c r="K39"/>
  <c r="J39"/>
  <c r="I39"/>
  <c r="G39"/>
  <c r="G34"/>
  <c r="G31"/>
  <c r="I30"/>
  <c r="J30" s="1"/>
  <c r="K30" s="1"/>
  <c r="I29"/>
  <c r="J29" s="1"/>
  <c r="K29" s="1"/>
  <c r="I28"/>
  <c r="J28" s="1"/>
  <c r="K28" s="1"/>
  <c r="I27"/>
  <c r="J27" s="1"/>
  <c r="K27" s="1"/>
  <c r="I26"/>
  <c r="J26" s="1"/>
  <c r="K26" s="1"/>
  <c r="I25"/>
  <c r="J25" s="1"/>
  <c r="K25" s="1"/>
  <c r="I24"/>
  <c r="J24" s="1"/>
  <c r="K24" s="1"/>
  <c r="I23"/>
  <c r="J23" s="1"/>
  <c r="K23" s="1"/>
  <c r="I22"/>
  <c r="J22" s="1"/>
  <c r="K22" s="1"/>
  <c r="I21"/>
  <c r="J21" s="1"/>
  <c r="K21" s="1"/>
  <c r="I20"/>
  <c r="J20" s="1"/>
  <c r="K20" s="1"/>
  <c r="I19"/>
  <c r="J19" s="1"/>
  <c r="K19" s="1"/>
  <c r="I18"/>
  <c r="J18" s="1"/>
  <c r="K18" s="1"/>
  <c r="I17"/>
  <c r="J17" s="1"/>
  <c r="K17" s="1"/>
  <c r="I16"/>
  <c r="J16" s="1"/>
  <c r="K16" s="1"/>
  <c r="I15"/>
  <c r="J15" s="1"/>
  <c r="K15" s="1"/>
  <c r="I14"/>
  <c r="J14" s="1"/>
  <c r="K14" s="1"/>
  <c r="I13"/>
  <c r="J13" s="1"/>
  <c r="K13" s="1"/>
  <c r="I12"/>
  <c r="J12" s="1"/>
  <c r="K12" s="1"/>
  <c r="I11"/>
  <c r="I31" s="1"/>
  <c r="A1"/>
  <c r="K27" i="2"/>
  <c r="M27" s="1"/>
  <c r="N27" s="1"/>
  <c r="O27" s="1"/>
  <c r="K17"/>
  <c r="K14"/>
  <c r="K21" s="1"/>
  <c r="A1"/>
  <c r="J38" i="1"/>
  <c r="E38"/>
  <c r="J37"/>
  <c r="E37"/>
  <c r="J36"/>
  <c r="E36"/>
  <c r="I35"/>
  <c r="I34"/>
  <c r="E32"/>
  <c r="E31"/>
  <c r="G25"/>
  <c r="G11"/>
  <c r="G27" s="1"/>
  <c r="J37" i="3"/>
  <c r="I37"/>
  <c r="K37"/>
  <c r="J36"/>
  <c r="I36"/>
  <c r="K36"/>
  <c r="I38"/>
  <c r="E22" i="4"/>
  <c r="E25" s="1"/>
  <c r="G41" i="1"/>
  <c r="T58" i="4" l="1"/>
  <c r="E62"/>
  <c r="E64" s="1"/>
  <c r="E66" s="1"/>
  <c r="A41" i="1"/>
  <c r="G36" i="3"/>
  <c r="G37"/>
  <c r="G38"/>
  <c r="E26" i="4"/>
  <c r="E44"/>
  <c r="T15"/>
  <c r="E19"/>
  <c r="E21" s="1"/>
  <c r="E23" s="1"/>
  <c r="F23" s="1"/>
  <c r="T37"/>
  <c r="E41"/>
  <c r="E43" s="1"/>
  <c r="E45" s="1"/>
  <c r="J11" i="3"/>
  <c r="I34"/>
  <c r="K31" i="2"/>
  <c r="M31" s="1"/>
  <c r="N31" s="1"/>
  <c r="O31" s="1"/>
  <c r="K30"/>
  <c r="M30" s="1"/>
  <c r="N30" s="1"/>
  <c r="O30" s="1"/>
  <c r="K29"/>
  <c r="M29" s="1"/>
  <c r="N29" s="1"/>
  <c r="O29" s="1"/>
  <c r="K28"/>
  <c r="M28" s="1"/>
  <c r="N28" s="1"/>
  <c r="O28" s="1"/>
  <c r="K25"/>
  <c r="K24"/>
  <c r="K26"/>
  <c r="M26" s="1"/>
  <c r="G35" i="1"/>
  <c r="E35" s="1"/>
  <c r="G34"/>
  <c r="J34"/>
  <c r="J35"/>
  <c r="G42" i="3" l="1"/>
  <c r="G44" s="1"/>
  <c r="N26" i="2"/>
  <c r="M32"/>
  <c r="M35" s="1"/>
  <c r="I42" i="3"/>
  <c r="I44" s="1"/>
  <c r="J34"/>
  <c r="J31"/>
  <c r="K11"/>
  <c r="K31" s="1"/>
  <c r="K32" i="2"/>
  <c r="K35" s="1"/>
  <c r="G39" i="1"/>
  <c r="E34"/>
  <c r="E39" s="1"/>
  <c r="J39"/>
  <c r="O26" i="2" l="1"/>
  <c r="O32" s="1"/>
  <c r="O35" s="1"/>
  <c r="N32"/>
  <c r="N35" s="1"/>
  <c r="J42" i="3"/>
  <c r="K34"/>
  <c r="K42" s="1"/>
  <c r="K44"/>
  <c r="J44"/>
</calcChain>
</file>

<file path=xl/sharedStrings.xml><?xml version="1.0" encoding="utf-8"?>
<sst xmlns="http://schemas.openxmlformats.org/spreadsheetml/2006/main" count="190" uniqueCount="136">
  <si>
    <t>Required Start-Up Funds</t>
  </si>
  <si>
    <t>Amount</t>
  </si>
  <si>
    <t>Totals</t>
  </si>
  <si>
    <t>Depreciation</t>
  </si>
  <si>
    <t>Notes</t>
  </si>
  <si>
    <t>Fixed Assets</t>
  </si>
  <si>
    <t>Real Estate-Land</t>
  </si>
  <si>
    <t>Buildings</t>
  </si>
  <si>
    <t xml:space="preserve"> years</t>
  </si>
  <si>
    <t>Leasehold Improvements</t>
  </si>
  <si>
    <t>Equipment</t>
  </si>
  <si>
    <t>Furniture and Fixtures</t>
  </si>
  <si>
    <t>Vehicles</t>
  </si>
  <si>
    <t>Other Fixed Assets</t>
  </si>
  <si>
    <t>Total Fixed Assets</t>
  </si>
  <si>
    <t>Operating Capital</t>
  </si>
  <si>
    <t>Pre-Opening Salaries and Wages</t>
  </si>
  <si>
    <t>Prepaid Insurance Premiums</t>
  </si>
  <si>
    <t>Inventory</t>
  </si>
  <si>
    <t>Legal and Accounting Fees</t>
  </si>
  <si>
    <t>Rent Deposits</t>
  </si>
  <si>
    <t>Utility Deposits</t>
  </si>
  <si>
    <t>Supplies</t>
  </si>
  <si>
    <t>Advertising and Promotions</t>
  </si>
  <si>
    <t>Licenses</t>
  </si>
  <si>
    <t>Other Initial Start-Up Costs</t>
  </si>
  <si>
    <t>Working Capital (Cash On Hand)</t>
  </si>
  <si>
    <t>Total Operating Capital</t>
  </si>
  <si>
    <t>Total Required Funds</t>
  </si>
  <si>
    <t>Sources of Funding</t>
  </si>
  <si>
    <t>Loan Rate</t>
  </si>
  <si>
    <t>Term in Months</t>
  </si>
  <si>
    <t>Monthly Payments</t>
  </si>
  <si>
    <t>Owner's Equity</t>
  </si>
  <si>
    <t>Outside Investors</t>
  </si>
  <si>
    <t>Additional Loans or Debt</t>
  </si>
  <si>
    <t>Commercial Loan</t>
  </si>
  <si>
    <t>Commercial Mortgage</t>
  </si>
  <si>
    <t xml:space="preserve">       Credit Card Debt</t>
  </si>
  <si>
    <t xml:space="preserve">       Vehicle Loans</t>
  </si>
  <si>
    <t xml:space="preserve">       Other Bank Debt</t>
  </si>
  <si>
    <t>Total Sources of Funding</t>
  </si>
  <si>
    <t>Salaries and Wages</t>
  </si>
  <si>
    <t>Salaries and Related Expenses</t>
  </si>
  <si>
    <t>#</t>
  </si>
  <si>
    <t>Assumptions</t>
  </si>
  <si>
    <t>Wage Base</t>
  </si>
  <si>
    <t>Monthly</t>
  </si>
  <si>
    <t>Year One</t>
  </si>
  <si>
    <t>Year Two</t>
  </si>
  <si>
    <t>Year Three</t>
  </si>
  <si>
    <t>Percent Change</t>
  </si>
  <si>
    <t>Owner's Compensation</t>
  </si>
  <si>
    <t>Salaries</t>
  </si>
  <si>
    <t>Wages</t>
  </si>
  <si>
    <t>Full-Time Employees</t>
  </si>
  <si>
    <t>Estimated Hours Per Week</t>
  </si>
  <si>
    <t>Estimated Rate Per Hour</t>
  </si>
  <si>
    <t>Part-Time Employees</t>
  </si>
  <si>
    <t>Independent Contractors</t>
  </si>
  <si>
    <t>Total Salaries and Wages</t>
  </si>
  <si>
    <t>Payroll Taxes and Benefits</t>
  </si>
  <si>
    <t>Social Security</t>
  </si>
  <si>
    <t>Medicare</t>
  </si>
  <si>
    <t>Federal Unemployment Tax (FUTA)</t>
  </si>
  <si>
    <t>State Unemployment Tax (SUTA)</t>
  </si>
  <si>
    <t>Employee Pension Programs</t>
  </si>
  <si>
    <t>Worker's Compensation</t>
  </si>
  <si>
    <t>Employee Health Insurance</t>
  </si>
  <si>
    <t>Other Employee Benefit Programs</t>
  </si>
  <si>
    <t>Total Payroll Taxes and Benefits</t>
  </si>
  <si>
    <t>Total Salaries and Related Expenses</t>
  </si>
  <si>
    <t>Fixed Operating Expenses</t>
  </si>
  <si>
    <t>Expenses</t>
  </si>
  <si>
    <t>Advertising</t>
  </si>
  <si>
    <t>Car and Truck Expenses</t>
  </si>
  <si>
    <t>Bank &amp; Merchant Fees</t>
  </si>
  <si>
    <t>Contract Labor</t>
  </si>
  <si>
    <t>Conferences &amp; Seminars</t>
  </si>
  <si>
    <t>Customer Discounts and Refunds</t>
  </si>
  <si>
    <t>Dues and Subscriptions</t>
  </si>
  <si>
    <t>Miscellaneous</t>
  </si>
  <si>
    <t>Insurance (Liability and Property)</t>
  </si>
  <si>
    <t>Licenses/Fees/Permits</t>
  </si>
  <si>
    <t>Legal and Professional Fees</t>
  </si>
  <si>
    <t>Office Expenses &amp; Supplies</t>
  </si>
  <si>
    <t>Postage and Delivery</t>
  </si>
  <si>
    <t>Rent (on business property)</t>
  </si>
  <si>
    <t>Rent of Vehicles and Equipment</t>
  </si>
  <si>
    <t>Sales &amp; Marketing</t>
  </si>
  <si>
    <t>Taxes-Other</t>
  </si>
  <si>
    <t>Telephone and Communications</t>
  </si>
  <si>
    <t>Travel</t>
  </si>
  <si>
    <t>Utilities</t>
  </si>
  <si>
    <t>Total Expenses</t>
  </si>
  <si>
    <t>Other Expenses</t>
  </si>
  <si>
    <t>Interest</t>
  </si>
  <si>
    <t>Line of Credit</t>
  </si>
  <si>
    <t>Credit Card Debt</t>
  </si>
  <si>
    <t>Vehicle Loans</t>
  </si>
  <si>
    <t>Other Bank Debt</t>
  </si>
  <si>
    <t>Total Other Expenses</t>
  </si>
  <si>
    <t>Total Fixed Operating Expenses</t>
  </si>
  <si>
    <t>Projected Sales Forecast</t>
  </si>
  <si>
    <t>Products and Services</t>
  </si>
  <si>
    <t xml:space="preserve">          %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</si>
  <si>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</si>
  <si>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</si>
  <si>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</si>
  <si>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</si>
  <si>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</si>
  <si>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</si>
  <si>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</si>
  <si>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</si>
  <si>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</si>
  <si>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</si>
  <si>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</si>
  <si>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</si>
  <si>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Product/Service A</t>
  </si>
  <si>
    <t>Price Per Unit</t>
  </si>
  <si>
    <t>Variable Cost Per Unit</t>
  </si>
  <si>
    <t>Gross Margin Per Unit</t>
  </si>
  <si>
    <t>Projected Unit Sales</t>
  </si>
  <si>
    <t>Seasonality Factor</t>
  </si>
  <si>
    <t>Year Two Growth</t>
  </si>
  <si>
    <t>Year Three Growth</t>
  </si>
  <si>
    <t>Fixed Expense Allocation</t>
  </si>
  <si>
    <t>Projected Revenue</t>
  </si>
  <si>
    <t>Variable Costs</t>
  </si>
  <si>
    <t>Gross Margin</t>
  </si>
  <si>
    <t>Fixed Expenses</t>
  </si>
  <si>
    <t>Profit</t>
  </si>
  <si>
    <t>Breakeven Sales Revenue</t>
  </si>
  <si>
    <t>Breakeven Sales Units</t>
  </si>
  <si>
    <t>Product/Service B</t>
  </si>
  <si>
    <t>Product/Service C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</si>
</sst>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5" fillId="2" borderId="0" xfId="2" applyNumberFormat="1" applyFont="1" applyFill="1" applyProtection="1">
      <protection locked="0"/>
    </xf>
    <xf numFmtId="164" fontId="5" fillId="0" borderId="0" xfId="2" applyNumberFormat="1" applyFont="1"/>
    <xf numFmtId="164" fontId="5" fillId="0" borderId="0" xfId="0" applyNumberFormat="1" applyFont="1"/>
    <xf numFmtId="165" fontId="5" fillId="2" borderId="0" xfId="1" applyNumberFormat="1" applyFont="1" applyFill="1" applyProtection="1">
      <protection locked="0"/>
    </xf>
    <xf numFmtId="164" fontId="5" fillId="0" borderId="0" xfId="1" applyNumberFormat="1" applyFont="1"/>
    <xf numFmtId="164" fontId="5" fillId="0" borderId="1" xfId="0" applyNumberFormat="1" applyFont="1" applyBorder="1"/>
    <xf numFmtId="165" fontId="5" fillId="0" borderId="0" xfId="1" applyNumberFormat="1" applyFont="1"/>
    <xf numFmtId="164" fontId="5" fillId="0" borderId="2" xfId="0" applyNumberFormat="1" applyFont="1" applyBorder="1"/>
    <xf numFmtId="10" fontId="5" fillId="0" borderId="0" xfId="3" applyNumberFormat="1" applyFont="1"/>
    <xf numFmtId="165" fontId="5" fillId="0" borderId="0" xfId="1" applyNumberFormat="1" applyFont="1" applyProtection="1">
      <protection locked="0"/>
    </xf>
    <xf numFmtId="165" fontId="5" fillId="0" borderId="0" xfId="1" applyNumberFormat="1" applyFont="1" applyBorder="1" applyProtection="1">
      <protection locked="0"/>
    </xf>
    <xf numFmtId="165" fontId="5" fillId="0" borderId="1" xfId="1" applyNumberFormat="1" applyFont="1" applyBorder="1" applyProtection="1">
      <protection locked="0"/>
    </xf>
    <xf numFmtId="10" fontId="5" fillId="0" borderId="0" xfId="0" applyNumberFormat="1" applyFont="1"/>
    <xf numFmtId="164" fontId="5" fillId="0" borderId="3" xfId="2" applyNumberFormat="1" applyFont="1" applyBorder="1"/>
    <xf numFmtId="0" fontId="8" fillId="0" borderId="0" xfId="0" applyFont="1"/>
    <xf numFmtId="164" fontId="8" fillId="0" borderId="0" xfId="2" applyNumberFormat="1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ill="1" applyBorder="1"/>
    <xf numFmtId="0" fontId="5" fillId="0" borderId="0" xfId="0" applyFont="1" applyAlignment="1">
      <alignment horizontal="center"/>
    </xf>
    <xf numFmtId="0" fontId="5" fillId="0" borderId="0" xfId="0" applyFont="1" applyFill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5" fillId="2" borderId="0" xfId="0" applyFont="1" applyFill="1" applyAlignment="1" applyProtection="1">
      <alignment horizontal="center"/>
      <protection locked="0"/>
    </xf>
    <xf numFmtId="164" fontId="5" fillId="0" borderId="0" xfId="2" applyNumberFormat="1" applyFont="1" applyFill="1" applyBorder="1"/>
    <xf numFmtId="165" fontId="5" fillId="0" borderId="0" xfId="1" applyNumberFormat="1" applyFont="1" applyFill="1" applyBorder="1"/>
    <xf numFmtId="43" fontId="5" fillId="2" borderId="0" xfId="1" applyFont="1" applyFill="1" applyProtection="1">
      <protection locked="0"/>
    </xf>
    <xf numFmtId="43" fontId="5" fillId="0" borderId="0" xfId="1" applyFont="1"/>
    <xf numFmtId="44" fontId="5" fillId="2" borderId="0" xfId="2" applyFont="1" applyFill="1" applyProtection="1">
      <protection locked="0"/>
    </xf>
    <xf numFmtId="44" fontId="5" fillId="0" borderId="0" xfId="2" applyFont="1"/>
    <xf numFmtId="165" fontId="5" fillId="0" borderId="1" xfId="1" applyNumberFormat="1" applyFont="1" applyBorder="1"/>
    <xf numFmtId="164" fontId="5" fillId="0" borderId="0" xfId="0" applyNumberFormat="1" applyFont="1" applyFill="1" applyBorder="1"/>
    <xf numFmtId="165" fontId="5" fillId="2" borderId="1" xfId="1" applyNumberFormat="1" applyFont="1" applyFill="1" applyBorder="1" applyProtection="1">
      <protection locked="0"/>
    </xf>
    <xf numFmtId="165" fontId="5" fillId="0" borderId="0" xfId="0" applyNumberFormat="1" applyFont="1"/>
    <xf numFmtId="165" fontId="5" fillId="0" borderId="0" xfId="0" applyNumberFormat="1" applyFont="1" applyFill="1" applyBorder="1"/>
    <xf numFmtId="0" fontId="5" fillId="0" borderId="1" xfId="0" applyFont="1" applyBorder="1"/>
    <xf numFmtId="165" fontId="5" fillId="0" borderId="2" xfId="1" applyNumberFormat="1" applyFont="1" applyBorder="1"/>
    <xf numFmtId="0" fontId="3" fillId="0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/>
    <xf numFmtId="0" fontId="5" fillId="3" borderId="0" xfId="0" applyFont="1" applyFill="1" applyBorder="1"/>
    <xf numFmtId="164" fontId="5" fillId="2" borderId="0" xfId="2" applyNumberFormat="1" applyFont="1" applyFill="1" applyBorder="1" applyProtection="1">
      <protection locked="0"/>
    </xf>
    <xf numFmtId="165" fontId="5" fillId="2" borderId="0" xfId="1" applyNumberFormat="1" applyFont="1" applyFill="1" applyBorder="1" applyProtection="1">
      <protection locked="0"/>
    </xf>
    <xf numFmtId="43" fontId="5" fillId="0" borderId="0" xfId="1" applyFont="1" applyFill="1" applyBorder="1"/>
    <xf numFmtId="44" fontId="5" fillId="0" borderId="0" xfId="2" applyFont="1" applyFill="1" applyBorder="1"/>
    <xf numFmtId="165" fontId="5" fillId="0" borderId="1" xfId="1" applyNumberFormat="1" applyFont="1" applyFill="1" applyBorder="1"/>
    <xf numFmtId="165" fontId="5" fillId="0" borderId="5" xfId="1" applyNumberFormat="1" applyFont="1" applyFill="1" applyBorder="1"/>
    <xf numFmtId="164" fontId="5" fillId="0" borderId="1" xfId="0" applyNumberFormat="1" applyFont="1" applyFill="1" applyBorder="1"/>
    <xf numFmtId="165" fontId="5" fillId="0" borderId="2" xfId="1" applyNumberFormat="1" applyFont="1" applyFill="1" applyBorder="1"/>
    <xf numFmtId="0" fontId="0" fillId="0" borderId="0" xfId="0" applyAlignment="1">
      <alignment horizontal="right"/>
    </xf>
    <xf numFmtId="15" fontId="3" fillId="0" borderId="0" xfId="0" applyNumberFormat="1" applyFont="1" applyAlignment="1"/>
    <xf numFmtId="0" fontId="5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protection locked="0"/>
    </xf>
    <xf numFmtId="44" fontId="5" fillId="2" borderId="0" xfId="2" applyFont="1" applyFill="1" applyAlignment="1" applyProtection="1">
      <alignment horizontal="right"/>
      <protection locked="0"/>
    </xf>
    <xf numFmtId="10" fontId="5" fillId="0" borderId="0" xfId="3" applyNumberFormat="1" applyFont="1" applyAlignment="1">
      <alignment horizontal="right"/>
    </xf>
    <xf numFmtId="44" fontId="5" fillId="2" borderId="5" xfId="2" applyNumberFormat="1" applyFont="1" applyFill="1" applyBorder="1" applyAlignment="1" applyProtection="1">
      <alignment horizontal="right"/>
      <protection locked="0"/>
    </xf>
    <xf numFmtId="10" fontId="5" fillId="0" borderId="0" xfId="3" applyNumberFormat="1" applyFont="1" applyBorder="1" applyAlignment="1">
      <alignment horizontal="right"/>
    </xf>
    <xf numFmtId="44" fontId="5" fillId="0" borderId="0" xfId="2" applyNumberFormat="1" applyFont="1" applyAlignment="1">
      <alignment horizontal="right"/>
    </xf>
    <xf numFmtId="10" fontId="5" fillId="0" borderId="1" xfId="3" applyNumberFormat="1" applyFont="1" applyFill="1" applyBorder="1"/>
    <xf numFmtId="10" fontId="5" fillId="0" borderId="1" xfId="0" applyNumberFormat="1" applyFont="1" applyBorder="1"/>
    <xf numFmtId="10" fontId="5" fillId="2" borderId="0" xfId="3" applyNumberFormat="1" applyFont="1" applyFill="1" applyAlignment="1" applyProtection="1">
      <alignment horizontal="right"/>
      <protection locked="0"/>
    </xf>
    <xf numFmtId="0" fontId="5" fillId="0" borderId="0" xfId="0" applyFont="1" applyAlignment="1">
      <alignment horizontal="left"/>
    </xf>
    <xf numFmtId="165" fontId="5" fillId="3" borderId="0" xfId="1" applyNumberFormat="1" applyFont="1" applyFill="1" applyProtection="1">
      <protection locked="0"/>
    </xf>
    <xf numFmtId="165" fontId="5" fillId="0" borderId="0" xfId="1" applyNumberFormat="1" applyFont="1" applyFill="1"/>
    <xf numFmtId="164" fontId="5" fillId="0" borderId="0" xfId="2" applyNumberFormat="1" applyFont="1" applyAlignment="1">
      <alignment horizontal="right"/>
    </xf>
    <xf numFmtId="165" fontId="5" fillId="0" borderId="5" xfId="1" applyNumberFormat="1" applyFont="1" applyBorder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6" xfId="1" applyNumberFormat="1" applyFont="1" applyBorder="1" applyAlignment="1">
      <alignment horizontal="right"/>
    </xf>
    <xf numFmtId="44" fontId="5" fillId="0" borderId="0" xfId="2" applyFont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/>
    </xf>
    <xf numFmtId="0" fontId="5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Protection="1">
      <protection locked="0"/>
    </xf>
    <xf numFmtId="43" fontId="5" fillId="0" borderId="0" xfId="1" applyFont="1" applyFill="1" applyProtection="1">
      <protection locked="0"/>
    </xf>
    <xf numFmtId="43" fontId="5" fillId="0" borderId="0" xfId="1" applyNumberFormat="1" applyFont="1" applyFill="1" applyProtection="1">
      <protection locked="0"/>
    </xf>
    <xf numFmtId="43" fontId="5" fillId="0" borderId="0" xfId="0" applyNumberFormat="1" applyFont="1" applyFill="1" applyProtection="1">
      <protection locked="0"/>
    </xf>
    <xf numFmtId="0" fontId="6" fillId="0" borderId="0" xfId="0" applyFont="1" applyFill="1"/>
    <xf numFmtId="0" fontId="7" fillId="0" borderId="0" xfId="0" applyFont="1" applyFill="1"/>
    <xf numFmtId="10" fontId="5" fillId="0" borderId="0" xfId="3" applyNumberFormat="1" applyFont="1" applyFill="1" applyProtection="1">
      <protection locked="0"/>
    </xf>
    <xf numFmtId="8" fontId="5" fillId="0" borderId="0" xfId="0" applyNumberFormat="1" applyFont="1" applyFill="1"/>
    <xf numFmtId="8" fontId="5" fillId="0" borderId="0" xfId="0" applyNumberFormat="1" applyFont="1" applyFill="1" applyBorder="1"/>
    <xf numFmtId="8" fontId="5" fillId="0" borderId="1" xfId="0" applyNumberFormat="1" applyFont="1" applyFill="1" applyBorder="1"/>
    <xf numFmtId="8" fontId="5" fillId="0" borderId="3" xfId="0" applyNumberFormat="1" applyFont="1" applyFill="1" applyBorder="1"/>
    <xf numFmtId="0" fontId="4" fillId="0" borderId="0" xfId="0" applyFont="1" applyFill="1"/>
    <xf numFmtId="0" fontId="4" fillId="0" borderId="0" xfId="0" applyFont="1" applyFill="1" applyProtection="1">
      <protection locked="0"/>
    </xf>
    <xf numFmtId="10" fontId="5" fillId="0" borderId="0" xfId="3" applyNumberFormat="1" applyFont="1" applyFill="1"/>
    <xf numFmtId="164" fontId="5" fillId="0" borderId="0" xfId="2" applyNumberFormat="1" applyFont="1" applyFill="1" applyProtection="1">
      <protection locked="0"/>
    </xf>
    <xf numFmtId="164" fontId="5" fillId="0" borderId="0" xfId="2" applyNumberFormat="1" applyFont="1" applyFill="1"/>
    <xf numFmtId="10" fontId="5" fillId="0" borderId="0" xfId="0" applyNumberFormat="1" applyFont="1" applyFill="1" applyProtection="1">
      <protection locked="0"/>
    </xf>
    <xf numFmtId="165" fontId="5" fillId="0" borderId="0" xfId="1" applyNumberFormat="1" applyFont="1" applyFill="1" applyProtection="1">
      <protection locked="0"/>
    </xf>
    <xf numFmtId="165" fontId="5" fillId="0" borderId="1" xfId="1" applyNumberFormat="1" applyFont="1" applyFill="1" applyBorder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%20-%20Up%20%20Financial%20Projections%20Templ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1. Required Start-Up Funds"/>
      <sheetName val="2. Salaries and Wages"/>
      <sheetName val="3. Fixed Operating Expenses"/>
      <sheetName val="4. Projected Sales Forecast"/>
      <sheetName val="5. Projected Sales Forecast (2)"/>
      <sheetName val="6. Cash Receipts-Disbursements"/>
      <sheetName val="7. Beginning Balance Sheet"/>
      <sheetName val="8. Income Statement"/>
      <sheetName val="9. Cash Flow Statement"/>
      <sheetName val="10. Balance Sheet"/>
      <sheetName val="11. Year End Summary"/>
      <sheetName val="12. Income Statement (2)"/>
      <sheetName val="13. Cash Flow Statement (2)"/>
      <sheetName val="14. Balance Sheet (2)"/>
      <sheetName val="15. Income Statement (3)"/>
      <sheetName val="16. Cash Flow Statement (3)"/>
      <sheetName val="17. Balance Sheet (3)"/>
      <sheetName val="18. Financial Ratios"/>
      <sheetName val="19. Breakeven Analysis"/>
      <sheetName val="20. Amoritization Schedule"/>
      <sheetName val="21. Financial Diagnostics"/>
    </sheetNames>
    <sheetDataSet>
      <sheetData sheetId="0"/>
      <sheetData sheetId="1">
        <row r="1">
          <cell r="A1" t="str">
            <v>Enter Your Business Name Here</v>
          </cell>
        </row>
        <row r="9">
          <cell r="E9">
            <v>0</v>
          </cell>
          <cell r="H9">
            <v>20</v>
          </cell>
        </row>
        <row r="10">
          <cell r="E10">
            <v>0</v>
          </cell>
          <cell r="H10">
            <v>7</v>
          </cell>
        </row>
        <row r="11">
          <cell r="E11">
            <v>0</v>
          </cell>
          <cell r="H11">
            <v>7</v>
          </cell>
        </row>
        <row r="12">
          <cell r="E12">
            <v>0</v>
          </cell>
          <cell r="H12">
            <v>5</v>
          </cell>
        </row>
        <row r="13">
          <cell r="E13">
            <v>0</v>
          </cell>
          <cell r="H13">
            <v>5</v>
          </cell>
        </row>
        <row r="14">
          <cell r="E14">
            <v>0</v>
          </cell>
          <cell r="H14">
            <v>5</v>
          </cell>
        </row>
      </sheetData>
      <sheetData sheetId="2"/>
      <sheetData sheetId="3">
        <row r="44">
          <cell r="I44">
            <v>0</v>
          </cell>
        </row>
      </sheetData>
      <sheetData sheetId="4"/>
      <sheetData sheetId="5"/>
      <sheetData sheetId="6"/>
      <sheetData sheetId="7"/>
      <sheetData sheetId="8">
        <row r="62">
          <cell r="Q62">
            <v>0</v>
          </cell>
        </row>
      </sheetData>
      <sheetData sheetId="9">
        <row r="35">
          <cell r="Q3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5">
          <cell r="S15">
            <v>0</v>
          </cell>
        </row>
        <row r="19">
          <cell r="S19">
            <v>0</v>
          </cell>
        </row>
        <row r="23">
          <cell r="S23">
            <v>0</v>
          </cell>
        </row>
        <row r="35">
          <cell r="S35">
            <v>0</v>
          </cell>
        </row>
        <row r="39">
          <cell r="S39">
            <v>0</v>
          </cell>
        </row>
        <row r="43">
          <cell r="S43">
            <v>0</v>
          </cell>
        </row>
        <row r="55">
          <cell r="S55">
            <v>0</v>
          </cell>
        </row>
        <row r="59">
          <cell r="S59">
            <v>0</v>
          </cell>
        </row>
        <row r="63">
          <cell r="S63">
            <v>0</v>
          </cell>
        </row>
        <row r="75">
          <cell r="S75">
            <v>0</v>
          </cell>
        </row>
        <row r="79">
          <cell r="S79">
            <v>0</v>
          </cell>
        </row>
        <row r="83">
          <cell r="S83">
            <v>0</v>
          </cell>
        </row>
        <row r="95">
          <cell r="S95">
            <v>0</v>
          </cell>
        </row>
        <row r="99">
          <cell r="S99">
            <v>0</v>
          </cell>
        </row>
        <row r="103">
          <cell r="S103">
            <v>0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activeCell="H16" sqref="H16"/>
    </sheetView>
  </sheetViews>
  <sheetFormatPr defaultRowHeight="15"/>
  <cols>
    <col min="3" max="3" width="28.42578125" bestFit="1" customWidth="1"/>
    <col min="4" max="4" width="2.7109375" customWidth="1"/>
    <col min="6" max="6" width="5.140625" customWidth="1"/>
    <col min="8" max="8" width="13.7109375" style="83" customWidth="1"/>
    <col min="9" max="13" width="9.140625" style="83"/>
  </cols>
  <sheetData>
    <row r="1" spans="1:12">
      <c r="A1" s="3"/>
      <c r="B1" s="1"/>
      <c r="C1" s="1"/>
      <c r="D1" s="3"/>
      <c r="E1" s="3"/>
      <c r="F1" s="3"/>
      <c r="G1" s="3"/>
      <c r="H1" s="82"/>
      <c r="I1" s="82"/>
      <c r="J1" s="82"/>
      <c r="K1" s="82"/>
      <c r="L1" s="82"/>
    </row>
    <row r="2" spans="1:12">
      <c r="A2" s="1" t="s">
        <v>0</v>
      </c>
      <c r="B2" s="1"/>
      <c r="C2" s="1"/>
      <c r="D2" s="1"/>
      <c r="E2" s="4" t="s">
        <v>1</v>
      </c>
      <c r="F2" s="4"/>
      <c r="G2" s="4" t="s">
        <v>2</v>
      </c>
      <c r="H2" s="84" t="s">
        <v>3</v>
      </c>
      <c r="I2" s="84"/>
      <c r="J2" s="85" t="s">
        <v>4</v>
      </c>
      <c r="K2" s="85"/>
      <c r="L2" s="85"/>
    </row>
    <row r="3" spans="1:12">
      <c r="A3" s="3"/>
      <c r="B3" s="1" t="s">
        <v>5</v>
      </c>
      <c r="C3" s="1"/>
      <c r="D3" s="3"/>
      <c r="E3" s="3"/>
      <c r="F3" s="3"/>
      <c r="G3" s="3"/>
      <c r="H3" s="82"/>
      <c r="I3" s="82"/>
      <c r="J3" s="86"/>
      <c r="K3" s="86"/>
      <c r="L3" s="82"/>
    </row>
    <row r="4" spans="1:12">
      <c r="A4" s="3"/>
      <c r="B4" s="1"/>
      <c r="C4" s="5" t="s">
        <v>6</v>
      </c>
      <c r="D4" s="3"/>
      <c r="E4" s="6">
        <v>0</v>
      </c>
      <c r="F4" s="7"/>
      <c r="G4" s="8"/>
      <c r="H4" s="82"/>
      <c r="I4" s="82"/>
      <c r="J4" s="86"/>
      <c r="K4" s="86"/>
      <c r="L4" s="82"/>
    </row>
    <row r="5" spans="1:12">
      <c r="A5" s="3"/>
      <c r="B5" s="1"/>
      <c r="C5" s="5" t="s">
        <v>7</v>
      </c>
      <c r="D5" s="3"/>
      <c r="E5" s="9">
        <v>0</v>
      </c>
      <c r="F5" s="10"/>
      <c r="G5" s="8"/>
      <c r="H5" s="87">
        <v>20</v>
      </c>
      <c r="I5" s="82" t="s">
        <v>8</v>
      </c>
      <c r="J5" s="88"/>
      <c r="K5" s="86"/>
      <c r="L5" s="82"/>
    </row>
    <row r="6" spans="1:12">
      <c r="A6" s="3"/>
      <c r="B6" s="1"/>
      <c r="C6" s="5" t="s">
        <v>9</v>
      </c>
      <c r="D6" s="3"/>
      <c r="E6" s="9">
        <v>0</v>
      </c>
      <c r="F6" s="10"/>
      <c r="G6" s="8"/>
      <c r="H6" s="87">
        <v>7</v>
      </c>
      <c r="I6" s="82" t="s">
        <v>8</v>
      </c>
      <c r="J6" s="88"/>
      <c r="K6" s="86"/>
      <c r="L6" s="82"/>
    </row>
    <row r="7" spans="1:12">
      <c r="A7" s="3"/>
      <c r="B7" s="1"/>
      <c r="C7" s="5" t="s">
        <v>10</v>
      </c>
      <c r="D7" s="3"/>
      <c r="E7" s="9">
        <v>0</v>
      </c>
      <c r="F7" s="10"/>
      <c r="G7" s="8"/>
      <c r="H7" s="87">
        <v>7</v>
      </c>
      <c r="I7" s="82" t="s">
        <v>8</v>
      </c>
      <c r="J7" s="88"/>
      <c r="K7" s="86"/>
      <c r="L7" s="82"/>
    </row>
    <row r="8" spans="1:12">
      <c r="A8" s="3"/>
      <c r="B8" s="1"/>
      <c r="C8" s="5" t="s">
        <v>11</v>
      </c>
      <c r="D8" s="3"/>
      <c r="E8" s="9">
        <v>0</v>
      </c>
      <c r="F8" s="10"/>
      <c r="G8" s="8"/>
      <c r="H8" s="87">
        <v>5</v>
      </c>
      <c r="I8" s="82" t="s">
        <v>8</v>
      </c>
      <c r="J8" s="88"/>
      <c r="K8" s="86"/>
      <c r="L8" s="82"/>
    </row>
    <row r="9" spans="1:12">
      <c r="A9" s="3"/>
      <c r="B9" s="1"/>
      <c r="C9" s="5" t="s">
        <v>12</v>
      </c>
      <c r="D9" s="3"/>
      <c r="E9" s="9">
        <v>0</v>
      </c>
      <c r="F9" s="10"/>
      <c r="G9" s="8"/>
      <c r="H9" s="87">
        <v>5</v>
      </c>
      <c r="I9" s="82" t="s">
        <v>8</v>
      </c>
      <c r="J9" s="88"/>
      <c r="K9" s="86"/>
      <c r="L9" s="82"/>
    </row>
    <row r="10" spans="1:12" ht="15.75" thickBot="1">
      <c r="A10" s="3"/>
      <c r="B10" s="1"/>
      <c r="C10" s="5" t="s">
        <v>13</v>
      </c>
      <c r="D10" s="3"/>
      <c r="E10" s="9">
        <v>0</v>
      </c>
      <c r="F10" s="10"/>
      <c r="G10" s="11"/>
      <c r="H10" s="87">
        <v>5</v>
      </c>
      <c r="I10" s="82" t="s">
        <v>8</v>
      </c>
      <c r="J10" s="88"/>
      <c r="K10" s="86"/>
      <c r="L10" s="82"/>
    </row>
    <row r="11" spans="1:12">
      <c r="A11" s="3"/>
      <c r="B11" s="1" t="s">
        <v>14</v>
      </c>
      <c r="C11" s="1"/>
      <c r="D11" s="3"/>
      <c r="E11" s="12"/>
      <c r="F11" s="8"/>
      <c r="G11" s="12">
        <f>SUM(E4:E10)</f>
        <v>0</v>
      </c>
      <c r="H11" s="82"/>
      <c r="I11" s="82"/>
      <c r="J11" s="87"/>
      <c r="K11" s="86"/>
      <c r="L11" s="82"/>
    </row>
    <row r="12" spans="1:12">
      <c r="A12" s="3"/>
      <c r="B12" s="1"/>
      <c r="C12" s="1"/>
      <c r="D12" s="3"/>
      <c r="E12" s="12"/>
      <c r="F12" s="8"/>
      <c r="G12" s="8"/>
      <c r="H12" s="82"/>
      <c r="I12" s="82"/>
      <c r="J12" s="89"/>
      <c r="K12" s="86"/>
      <c r="L12" s="82"/>
    </row>
    <row r="13" spans="1:12">
      <c r="A13" s="3"/>
      <c r="B13" s="1" t="s">
        <v>15</v>
      </c>
      <c r="C13" s="1"/>
      <c r="D13" s="3"/>
      <c r="E13" s="12"/>
      <c r="F13" s="8"/>
      <c r="G13" s="8"/>
      <c r="H13" s="82"/>
      <c r="I13" s="82"/>
      <c r="J13" s="86"/>
      <c r="K13" s="86"/>
      <c r="L13" s="82"/>
    </row>
    <row r="14" spans="1:12">
      <c r="A14" s="3"/>
      <c r="B14" s="1"/>
      <c r="C14" s="1" t="s">
        <v>16</v>
      </c>
      <c r="D14" s="3"/>
      <c r="E14" s="9">
        <v>0</v>
      </c>
      <c r="F14" s="7"/>
      <c r="G14" s="8"/>
      <c r="H14" s="82"/>
      <c r="I14" s="82"/>
      <c r="J14" s="86"/>
      <c r="K14" s="86"/>
      <c r="L14" s="82"/>
    </row>
    <row r="15" spans="1:12">
      <c r="A15" s="3"/>
      <c r="B15" s="1"/>
      <c r="C15" s="1" t="s">
        <v>17</v>
      </c>
      <c r="D15" s="3"/>
      <c r="E15" s="9">
        <v>0</v>
      </c>
      <c r="F15" s="10"/>
      <c r="G15" s="8"/>
      <c r="H15" s="82"/>
      <c r="I15" s="82"/>
      <c r="J15" s="86"/>
      <c r="K15" s="86"/>
      <c r="L15" s="82"/>
    </row>
    <row r="16" spans="1:12">
      <c r="A16" s="3"/>
      <c r="B16" s="1"/>
      <c r="C16" s="1" t="s">
        <v>18</v>
      </c>
      <c r="D16" s="3"/>
      <c r="E16" s="9">
        <v>0</v>
      </c>
      <c r="F16" s="10"/>
      <c r="G16" s="8"/>
      <c r="H16" s="90"/>
      <c r="I16" s="82"/>
      <c r="J16" s="86"/>
      <c r="K16" s="86"/>
      <c r="L16" s="82"/>
    </row>
    <row r="17" spans="1:12">
      <c r="A17" s="3"/>
      <c r="B17" s="1"/>
      <c r="C17" s="1" t="s">
        <v>19</v>
      </c>
      <c r="D17" s="3"/>
      <c r="E17" s="9">
        <v>0</v>
      </c>
      <c r="F17" s="10"/>
      <c r="G17" s="8"/>
      <c r="H17" s="82"/>
      <c r="I17" s="82"/>
      <c r="J17" s="86"/>
      <c r="K17" s="86"/>
      <c r="L17" s="82"/>
    </row>
    <row r="18" spans="1:12">
      <c r="A18" s="3"/>
      <c r="B18" s="1"/>
      <c r="C18" s="1" t="s">
        <v>20</v>
      </c>
      <c r="D18" s="3"/>
      <c r="E18" s="9">
        <v>0</v>
      </c>
      <c r="F18" s="10"/>
      <c r="G18" s="8"/>
      <c r="H18" s="82"/>
      <c r="I18" s="82"/>
      <c r="J18" s="86"/>
      <c r="K18" s="86"/>
      <c r="L18" s="82"/>
    </row>
    <row r="19" spans="1:12">
      <c r="A19" s="3"/>
      <c r="B19" s="1"/>
      <c r="C19" s="1" t="s">
        <v>21</v>
      </c>
      <c r="D19" s="3"/>
      <c r="E19" s="9">
        <v>0</v>
      </c>
      <c r="F19" s="10"/>
      <c r="G19" s="8"/>
      <c r="H19" s="82"/>
      <c r="I19" s="82"/>
      <c r="J19" s="86"/>
      <c r="K19" s="86"/>
      <c r="L19" s="82"/>
    </row>
    <row r="20" spans="1:12">
      <c r="A20" s="3"/>
      <c r="B20" s="1"/>
      <c r="C20" s="1" t="s">
        <v>22</v>
      </c>
      <c r="D20" s="3"/>
      <c r="E20" s="9">
        <v>0</v>
      </c>
      <c r="F20" s="10"/>
      <c r="G20" s="8"/>
      <c r="H20" s="82"/>
      <c r="I20" s="82"/>
      <c r="J20" s="86"/>
      <c r="K20" s="86"/>
      <c r="L20" s="82"/>
    </row>
    <row r="21" spans="1:12">
      <c r="A21" s="3"/>
      <c r="B21" s="1"/>
      <c r="C21" s="1" t="s">
        <v>23</v>
      </c>
      <c r="D21" s="3"/>
      <c r="E21" s="9">
        <v>0</v>
      </c>
      <c r="F21" s="10"/>
      <c r="G21" s="8"/>
      <c r="H21" s="82"/>
      <c r="I21" s="82"/>
      <c r="J21" s="86"/>
      <c r="K21" s="86"/>
      <c r="L21" s="82"/>
    </row>
    <row r="22" spans="1:12">
      <c r="A22" s="3"/>
      <c r="B22" s="1"/>
      <c r="C22" s="1" t="s">
        <v>24</v>
      </c>
      <c r="D22" s="3"/>
      <c r="E22" s="9">
        <v>0</v>
      </c>
      <c r="F22" s="10"/>
      <c r="G22" s="8"/>
      <c r="H22" s="82"/>
      <c r="I22" s="82"/>
      <c r="J22" s="86"/>
      <c r="K22" s="86"/>
      <c r="L22" s="82"/>
    </row>
    <row r="23" spans="1:12">
      <c r="A23" s="3"/>
      <c r="B23" s="1"/>
      <c r="C23" s="1" t="s">
        <v>25</v>
      </c>
      <c r="D23" s="3"/>
      <c r="E23" s="9">
        <v>0</v>
      </c>
      <c r="F23" s="10"/>
      <c r="G23" s="8"/>
      <c r="H23" s="82"/>
      <c r="I23" s="82"/>
      <c r="J23" s="86"/>
      <c r="K23" s="86"/>
      <c r="L23" s="82"/>
    </row>
    <row r="24" spans="1:12" ht="15.75" thickBot="1">
      <c r="A24" s="3"/>
      <c r="B24" s="1"/>
      <c r="C24" s="1" t="s">
        <v>26</v>
      </c>
      <c r="D24" s="3"/>
      <c r="E24" s="9">
        <v>0</v>
      </c>
      <c r="F24" s="10"/>
      <c r="G24" s="11"/>
      <c r="H24" s="91"/>
      <c r="I24" s="82"/>
      <c r="J24" s="86"/>
      <c r="K24" s="86"/>
      <c r="L24" s="82"/>
    </row>
    <row r="25" spans="1:12">
      <c r="A25" s="3"/>
      <c r="B25" s="1" t="s">
        <v>27</v>
      </c>
      <c r="C25" s="1"/>
      <c r="D25" s="3"/>
      <c r="E25" s="8"/>
      <c r="F25" s="8"/>
      <c r="G25" s="12">
        <f>SUM(E14:E24)</f>
        <v>0</v>
      </c>
      <c r="H25" s="90"/>
      <c r="I25" s="82"/>
      <c r="J25" s="86"/>
      <c r="K25" s="86"/>
      <c r="L25" s="82"/>
    </row>
    <row r="26" spans="1:12" ht="15.75" thickBot="1">
      <c r="A26" s="3"/>
      <c r="B26" s="1"/>
      <c r="C26" s="1"/>
      <c r="D26" s="3"/>
      <c r="E26" s="8"/>
      <c r="F26" s="8"/>
      <c r="G26" s="11"/>
      <c r="H26" s="82"/>
      <c r="I26" s="82"/>
      <c r="J26" s="86"/>
      <c r="K26" s="86"/>
      <c r="L26" s="82"/>
    </row>
    <row r="27" spans="1:12" ht="15.75" thickBot="1">
      <c r="A27" s="1" t="s">
        <v>28</v>
      </c>
      <c r="B27" s="1"/>
      <c r="C27" s="1"/>
      <c r="D27" s="3"/>
      <c r="E27" s="8"/>
      <c r="F27" s="8"/>
      <c r="G27" s="13">
        <f>G11+G25</f>
        <v>0</v>
      </c>
      <c r="H27" s="82"/>
      <c r="I27" s="82"/>
      <c r="J27" s="86"/>
      <c r="K27" s="86"/>
      <c r="L27" s="82"/>
    </row>
    <row r="28" spans="1:12" ht="15.75" thickTop="1">
      <c r="A28" s="3"/>
      <c r="B28" s="1"/>
      <c r="C28" s="1"/>
      <c r="D28" s="3"/>
      <c r="E28" s="3"/>
      <c r="F28" s="3"/>
      <c r="G28" s="3"/>
      <c r="H28" s="82"/>
      <c r="I28" s="82"/>
      <c r="J28" s="86"/>
      <c r="K28" s="86"/>
      <c r="L28" s="82"/>
    </row>
    <row r="29" spans="1:12">
      <c r="A29" s="3"/>
      <c r="B29" s="1"/>
      <c r="C29" s="1"/>
      <c r="D29" s="3"/>
      <c r="E29" s="3"/>
      <c r="F29" s="3"/>
      <c r="G29" s="3"/>
      <c r="H29" s="82"/>
      <c r="I29" s="82"/>
      <c r="J29" s="82"/>
      <c r="K29" s="82"/>
      <c r="L29" s="82"/>
    </row>
    <row r="30" spans="1:12">
      <c r="A30" s="1" t="s">
        <v>29</v>
      </c>
      <c r="B30" s="1"/>
      <c r="C30" s="1"/>
      <c r="D30" s="1"/>
      <c r="E30" s="4" t="s">
        <v>1</v>
      </c>
      <c r="F30" s="4"/>
      <c r="G30" s="4" t="s">
        <v>2</v>
      </c>
      <c r="H30" s="84" t="s">
        <v>30</v>
      </c>
      <c r="I30" s="84" t="s">
        <v>31</v>
      </c>
      <c r="J30" s="84" t="s">
        <v>32</v>
      </c>
      <c r="K30" s="82"/>
      <c r="L30" s="82"/>
    </row>
    <row r="31" spans="1:12">
      <c r="A31" s="3"/>
      <c r="B31" s="1" t="s">
        <v>33</v>
      </c>
      <c r="C31" s="1"/>
      <c r="D31" s="3"/>
      <c r="E31" s="14">
        <f>IF(G31=0,0,G31/G39)</f>
        <v>0</v>
      </c>
      <c r="F31" s="3"/>
      <c r="G31" s="9">
        <v>0</v>
      </c>
      <c r="H31" s="82"/>
      <c r="I31" s="84"/>
      <c r="J31" s="82"/>
      <c r="K31" s="82"/>
      <c r="L31" s="82"/>
    </row>
    <row r="32" spans="1:12">
      <c r="A32" s="3"/>
      <c r="B32" s="1" t="s">
        <v>34</v>
      </c>
      <c r="C32" s="1"/>
      <c r="D32" s="3"/>
      <c r="E32" s="14">
        <f>IF(G32=0,0,G32/G39)</f>
        <v>0</v>
      </c>
      <c r="F32" s="3"/>
      <c r="G32" s="9">
        <v>0</v>
      </c>
      <c r="H32" s="82"/>
      <c r="I32" s="82"/>
      <c r="J32" s="82"/>
      <c r="K32" s="82"/>
      <c r="L32" s="82"/>
    </row>
    <row r="33" spans="1:12">
      <c r="A33" s="3"/>
      <c r="B33" s="1" t="s">
        <v>35</v>
      </c>
      <c r="C33" s="1"/>
      <c r="D33" s="3"/>
      <c r="E33" s="14"/>
      <c r="F33" s="3"/>
      <c r="G33" s="15"/>
      <c r="H33" s="82"/>
      <c r="I33" s="82"/>
      <c r="J33" s="82"/>
      <c r="K33" s="82"/>
      <c r="L33" s="82"/>
    </row>
    <row r="34" spans="1:12">
      <c r="A34" s="3"/>
      <c r="B34" s="1"/>
      <c r="C34" s="1" t="s">
        <v>36</v>
      </c>
      <c r="D34" s="3"/>
      <c r="E34" s="14">
        <f>IF(G34=0,0,G34/G39)</f>
        <v>0</v>
      </c>
      <c r="F34" s="3"/>
      <c r="G34" s="15">
        <f>(G27-E4-E5)-((G31+G32+G36+G37+G38)-(E4+E5-G35))</f>
        <v>0</v>
      </c>
      <c r="H34" s="92">
        <v>7.0000000000000007E-2</v>
      </c>
      <c r="I34" s="87">
        <f>7*12</f>
        <v>84</v>
      </c>
      <c r="J34" s="93">
        <f>ABS(PMT(H34/12,I34,G34))</f>
        <v>0</v>
      </c>
      <c r="K34" s="82"/>
      <c r="L34" s="82"/>
    </row>
    <row r="35" spans="1:12">
      <c r="A35" s="3"/>
      <c r="B35" s="1"/>
      <c r="C35" s="1" t="s">
        <v>37</v>
      </c>
      <c r="D35" s="3"/>
      <c r="E35" s="14">
        <f>IF(G35=0,0,G35/G39)</f>
        <v>0</v>
      </c>
      <c r="F35" s="3"/>
      <c r="G35" s="16">
        <f>IF((G27-G31+G32)&lt;(E4+E5)*0.8,G27-G31+G32,(E4+E5)*0.8)</f>
        <v>0</v>
      </c>
      <c r="H35" s="92">
        <v>0.08</v>
      </c>
      <c r="I35" s="87">
        <f>20*12</f>
        <v>240</v>
      </c>
      <c r="J35" s="94">
        <f>ABS(PMT(H35/12,I35,G35))</f>
        <v>0</v>
      </c>
      <c r="K35" s="82"/>
      <c r="L35" s="82"/>
    </row>
    <row r="36" spans="1:12">
      <c r="A36" s="2"/>
      <c r="B36" s="1" t="s">
        <v>38</v>
      </c>
      <c r="C36" s="1"/>
      <c r="D36" s="3"/>
      <c r="E36" s="14">
        <f>IF(G36=0,0,G36/G39)</f>
        <v>0</v>
      </c>
      <c r="F36" s="3"/>
      <c r="G36" s="16">
        <v>0</v>
      </c>
      <c r="H36" s="92">
        <v>7.0000000000000007E-2</v>
      </c>
      <c r="I36" s="87">
        <v>60</v>
      </c>
      <c r="J36" s="94">
        <f>ABS(PMT(H36/12,I36,G36))</f>
        <v>0</v>
      </c>
      <c r="K36" s="82"/>
      <c r="L36" s="82"/>
    </row>
    <row r="37" spans="1:12">
      <c r="A37" s="3"/>
      <c r="B37" s="1" t="s">
        <v>39</v>
      </c>
      <c r="C37" s="1"/>
      <c r="D37" s="3"/>
      <c r="E37" s="14">
        <f>IF(G37=0,0,G37/G39)</f>
        <v>0</v>
      </c>
      <c r="F37" s="3"/>
      <c r="G37" s="16">
        <v>0</v>
      </c>
      <c r="H37" s="92">
        <v>0.06</v>
      </c>
      <c r="I37" s="87">
        <v>48</v>
      </c>
      <c r="J37" s="94">
        <f>ABS(PMT(H37/12,I37,G37))</f>
        <v>0</v>
      </c>
      <c r="K37" s="82"/>
      <c r="L37" s="82"/>
    </row>
    <row r="38" spans="1:12" ht="15.75" thickBot="1">
      <c r="A38" s="3"/>
      <c r="B38" s="1" t="s">
        <v>40</v>
      </c>
      <c r="C38" s="1"/>
      <c r="D38" s="3"/>
      <c r="E38" s="14">
        <f>IF(G38=0,0,G38/G39)</f>
        <v>0</v>
      </c>
      <c r="F38" s="3"/>
      <c r="G38" s="17">
        <v>0</v>
      </c>
      <c r="H38" s="92">
        <v>0.05</v>
      </c>
      <c r="I38" s="87">
        <v>36</v>
      </c>
      <c r="J38" s="95">
        <f>ABS(PMT(H38/12,I38,G38))</f>
        <v>0</v>
      </c>
      <c r="K38" s="82"/>
      <c r="L38" s="82"/>
    </row>
    <row r="39" spans="1:12" ht="15.75" thickBot="1">
      <c r="A39" s="1" t="s">
        <v>41</v>
      </c>
      <c r="B39" s="1"/>
      <c r="C39" s="1"/>
      <c r="D39" s="3"/>
      <c r="E39" s="18">
        <f>SUM(E31:E38)</f>
        <v>0</v>
      </c>
      <c r="F39" s="3"/>
      <c r="G39" s="19">
        <f>SUM(G31:G38)</f>
        <v>0</v>
      </c>
      <c r="H39" s="82"/>
      <c r="I39" s="82"/>
      <c r="J39" s="96">
        <f>J34+J35+J36+J37+J38</f>
        <v>0</v>
      </c>
      <c r="K39" s="82"/>
      <c r="L39" s="82"/>
    </row>
    <row r="40" spans="1:12" ht="15.75" thickTop="1">
      <c r="A40" s="3"/>
      <c r="B40" s="1"/>
      <c r="C40" s="1"/>
      <c r="D40" s="3"/>
      <c r="E40" s="3"/>
      <c r="F40" s="3"/>
      <c r="G40" s="3"/>
      <c r="H40" s="82"/>
      <c r="I40" s="82"/>
      <c r="J40" s="82"/>
      <c r="K40" s="82"/>
      <c r="L40" s="82"/>
    </row>
    <row r="41" spans="1:12">
      <c r="A41" s="20" t="str">
        <f>IF('[1]9. Cash Flow Statement'!Q35&gt;0,"A line of credit is also required in the amount of","")</f>
        <v/>
      </c>
      <c r="B41" s="1"/>
      <c r="C41" s="1"/>
      <c r="D41" s="1"/>
      <c r="E41" s="1"/>
      <c r="F41" s="1"/>
      <c r="G41" s="21" t="str">
        <f>IF('[1]9. Cash Flow Statement'!Q35&gt;0,'[1]9. Cash Flow Statement'!Q35,"")</f>
        <v/>
      </c>
      <c r="H41" s="85"/>
      <c r="I41" s="85"/>
      <c r="J41" s="85"/>
      <c r="K41" s="85"/>
      <c r="L41" s="85"/>
    </row>
    <row r="42" spans="1:12">
      <c r="A42" s="3"/>
      <c r="B42" s="1"/>
      <c r="C42" s="1"/>
      <c r="D42" s="3"/>
      <c r="E42" s="3"/>
      <c r="F42" s="3"/>
      <c r="G42" s="3"/>
      <c r="H42" s="82"/>
      <c r="I42" s="82"/>
      <c r="J42" s="82"/>
      <c r="K42" s="82"/>
      <c r="L42" s="82"/>
    </row>
    <row r="43" spans="1:12">
      <c r="A43" s="3"/>
      <c r="B43" s="1"/>
      <c r="C43" s="1"/>
      <c r="D43" s="3"/>
      <c r="E43" s="3"/>
      <c r="F43" s="3"/>
      <c r="G43" s="3"/>
      <c r="H43" s="82"/>
      <c r="I43" s="82"/>
      <c r="J43" s="82"/>
      <c r="K43" s="82"/>
      <c r="L43" s="82"/>
    </row>
    <row r="44" spans="1:12">
      <c r="A44" s="3"/>
      <c r="B44" s="1"/>
      <c r="C44" s="1"/>
      <c r="D44" s="3"/>
      <c r="E44" s="3"/>
      <c r="F44" s="3"/>
      <c r="G44" s="3"/>
      <c r="H44" s="91"/>
      <c r="I44" s="97"/>
      <c r="J44" s="98"/>
      <c r="K44" s="98"/>
      <c r="L44" s="97"/>
    </row>
    <row r="45" spans="1:12">
      <c r="A45" s="3"/>
      <c r="B45" s="1"/>
      <c r="C45" s="1"/>
      <c r="D45" s="3"/>
      <c r="E45" s="3"/>
      <c r="F45" s="3"/>
      <c r="G45" s="3"/>
      <c r="H45" s="91"/>
      <c r="I45" s="97"/>
      <c r="J45" s="98"/>
      <c r="K45" s="98"/>
      <c r="L45" s="97"/>
    </row>
    <row r="46" spans="1:12">
      <c r="A46" s="3"/>
      <c r="B46" s="1"/>
      <c r="C46" s="1"/>
      <c r="D46" s="3"/>
      <c r="E46" s="3"/>
      <c r="F46" s="3"/>
      <c r="G46" s="3"/>
      <c r="H46" s="82"/>
      <c r="I46" s="82"/>
      <c r="J46" s="82"/>
      <c r="K46" s="82"/>
      <c r="L46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8"/>
  <sheetViews>
    <sheetView workbookViewId="0">
      <selection activeCell="A20" sqref="A20:XFD22"/>
    </sheetView>
  </sheetViews>
  <sheetFormatPr defaultRowHeight="15"/>
  <cols>
    <col min="1" max="1" width="8.5703125" customWidth="1"/>
    <col min="2" max="2" width="8.85546875" customWidth="1"/>
    <col min="3" max="3" width="8.5703125" customWidth="1"/>
    <col min="4" max="4" width="23.28515625" bestFit="1" customWidth="1"/>
    <col min="5" max="5" width="2.7109375" customWidth="1"/>
    <col min="7" max="7" width="11.7109375" bestFit="1" customWidth="1"/>
    <col min="8" max="8" width="2.5703125" customWidth="1"/>
    <col min="9" max="9" width="10.28515625" bestFit="1" customWidth="1"/>
    <col min="10" max="10" width="2.42578125" customWidth="1"/>
    <col min="12" max="12" width="2" customWidth="1"/>
    <col min="14" max="14" width="10.42578125" customWidth="1"/>
    <col min="15" max="15" width="9.85546875" customWidth="1"/>
  </cols>
  <sheetData>
    <row r="1" spans="1:17" ht="15.75">
      <c r="A1" s="22" t="str">
        <f>'[1]1. Required Start-Up Funds'!A1</f>
        <v>Enter Your Business Name Here</v>
      </c>
      <c r="B1" s="1"/>
      <c r="C1" s="1"/>
      <c r="D1" s="1"/>
      <c r="F1" s="23"/>
      <c r="L1" s="24"/>
    </row>
    <row r="2" spans="1:17" ht="15.75">
      <c r="A2" s="22" t="s">
        <v>42</v>
      </c>
      <c r="B2" s="1"/>
      <c r="C2" s="1"/>
      <c r="D2" s="1"/>
      <c r="F2" s="23"/>
      <c r="L2" s="24"/>
    </row>
    <row r="3" spans="1:17">
      <c r="A3" s="1"/>
      <c r="B3" s="1"/>
      <c r="C3" s="1"/>
      <c r="D3" s="1"/>
      <c r="E3" s="1"/>
      <c r="F3" s="25"/>
      <c r="G3" s="3"/>
      <c r="H3" s="3"/>
      <c r="I3" s="3"/>
      <c r="J3" s="3"/>
      <c r="K3" s="3"/>
      <c r="L3" s="26"/>
      <c r="M3" s="3"/>
      <c r="N3" s="3"/>
      <c r="O3" s="3"/>
      <c r="P3" s="3"/>
      <c r="Q3" s="3"/>
    </row>
    <row r="4" spans="1:17">
      <c r="A4" s="1"/>
      <c r="B4" s="1"/>
      <c r="C4" s="1"/>
      <c r="D4" s="1"/>
      <c r="E4" s="3"/>
      <c r="F4" s="25"/>
      <c r="G4" s="3"/>
      <c r="H4" s="3"/>
      <c r="I4" s="3"/>
      <c r="J4" s="3"/>
      <c r="K4" s="3"/>
      <c r="L4" s="26"/>
      <c r="M4" s="3"/>
      <c r="N4" s="3"/>
      <c r="O4" s="3"/>
      <c r="P4" s="3"/>
      <c r="Q4" s="3"/>
    </row>
    <row r="5" spans="1:17">
      <c r="A5" s="1"/>
      <c r="B5" s="1"/>
      <c r="C5" s="1"/>
      <c r="D5" s="1"/>
      <c r="E5" s="3"/>
      <c r="F5" s="25"/>
      <c r="G5" s="3"/>
      <c r="H5" s="3"/>
      <c r="I5" s="3"/>
      <c r="J5" s="3"/>
      <c r="K5" s="3"/>
      <c r="L5" s="26"/>
      <c r="M5" s="3"/>
      <c r="N5" s="3"/>
      <c r="O5" s="3"/>
      <c r="P5" s="3"/>
      <c r="Q5" s="3"/>
    </row>
    <row r="6" spans="1:17" ht="15.75" thickBot="1">
      <c r="A6" s="1" t="s">
        <v>43</v>
      </c>
      <c r="B6" s="1"/>
      <c r="C6" s="1"/>
      <c r="D6" s="1"/>
      <c r="E6" s="3"/>
      <c r="F6" s="27" t="s">
        <v>44</v>
      </c>
      <c r="G6" s="4" t="s">
        <v>45</v>
      </c>
      <c r="H6" s="4"/>
      <c r="I6" s="4" t="s">
        <v>46</v>
      </c>
      <c r="J6" s="4"/>
      <c r="K6" s="28" t="s">
        <v>47</v>
      </c>
      <c r="L6" s="29"/>
      <c r="M6" s="28" t="s">
        <v>48</v>
      </c>
      <c r="N6" s="28" t="s">
        <v>49</v>
      </c>
      <c r="O6" s="28" t="s">
        <v>50</v>
      </c>
      <c r="P6" s="3"/>
      <c r="Q6" s="3"/>
    </row>
    <row r="7" spans="1:17" ht="15.75" thickTop="1">
      <c r="A7" s="1"/>
      <c r="B7" s="1"/>
      <c r="C7" s="1"/>
      <c r="D7" s="1"/>
      <c r="E7" s="3"/>
      <c r="F7" s="25"/>
      <c r="G7" s="3"/>
      <c r="H7" s="3"/>
      <c r="I7" s="3"/>
      <c r="J7" s="3"/>
      <c r="K7" s="3"/>
      <c r="L7" s="26"/>
      <c r="M7" s="3"/>
      <c r="N7" s="3"/>
      <c r="O7" s="3"/>
      <c r="P7" s="3"/>
      <c r="Q7" s="3"/>
    </row>
    <row r="8" spans="1:17">
      <c r="A8" s="1" t="s">
        <v>51</v>
      </c>
      <c r="B8" s="1"/>
      <c r="C8" s="1"/>
      <c r="D8" s="1"/>
      <c r="E8" s="3"/>
      <c r="F8" s="25"/>
      <c r="G8" s="3"/>
      <c r="H8" s="3"/>
      <c r="I8" s="3"/>
      <c r="J8" s="3"/>
      <c r="K8" s="3"/>
      <c r="L8" s="26"/>
      <c r="M8" s="3"/>
      <c r="N8" s="92">
        <v>0.03</v>
      </c>
      <c r="O8" s="92">
        <v>0.03</v>
      </c>
      <c r="P8" s="3"/>
      <c r="Q8" s="3"/>
    </row>
    <row r="9" spans="1:17">
      <c r="A9" s="1"/>
      <c r="B9" s="1"/>
      <c r="C9" s="1"/>
      <c r="D9" s="1"/>
      <c r="E9" s="3"/>
      <c r="F9" s="25"/>
      <c r="G9" s="3"/>
      <c r="H9" s="3"/>
      <c r="I9" s="3"/>
      <c r="J9" s="3"/>
      <c r="K9" s="3"/>
      <c r="L9" s="26"/>
      <c r="M9" s="3"/>
      <c r="N9" s="3"/>
      <c r="O9" s="3"/>
      <c r="P9" s="3"/>
      <c r="Q9" s="3"/>
    </row>
    <row r="10" spans="1:17">
      <c r="A10" s="1" t="s">
        <v>42</v>
      </c>
      <c r="B10" s="1"/>
      <c r="C10" s="1"/>
      <c r="D10" s="1"/>
      <c r="E10" s="3"/>
      <c r="F10" s="25"/>
      <c r="G10" s="3"/>
      <c r="H10" s="3"/>
      <c r="I10" s="3"/>
      <c r="J10" s="3"/>
      <c r="K10" s="3"/>
      <c r="L10" s="26"/>
      <c r="M10" s="3"/>
      <c r="N10" s="3"/>
      <c r="O10" s="3"/>
      <c r="P10" s="3"/>
      <c r="Q10" s="3"/>
    </row>
    <row r="11" spans="1:17">
      <c r="A11" s="1"/>
      <c r="B11" s="1" t="s">
        <v>52</v>
      </c>
      <c r="C11" s="1"/>
      <c r="D11" s="1"/>
      <c r="E11" s="3"/>
      <c r="F11" s="30">
        <v>0</v>
      </c>
      <c r="G11" s="3"/>
      <c r="H11" s="3"/>
      <c r="I11" s="3"/>
      <c r="J11" s="3"/>
      <c r="K11" s="6">
        <v>0</v>
      </c>
      <c r="L11" s="31"/>
      <c r="M11" s="12">
        <f>K11*12</f>
        <v>0</v>
      </c>
      <c r="N11" s="12">
        <f>M11*(1+$N$8)</f>
        <v>0</v>
      </c>
      <c r="O11" s="12">
        <f>N11*(1+$O$8)</f>
        <v>0</v>
      </c>
      <c r="P11" s="3"/>
      <c r="Q11" s="3"/>
    </row>
    <row r="12" spans="1:17">
      <c r="A12" s="1"/>
      <c r="B12" s="1" t="s">
        <v>53</v>
      </c>
      <c r="C12" s="1"/>
      <c r="D12" s="1"/>
      <c r="E12" s="3"/>
      <c r="F12" s="30">
        <v>0</v>
      </c>
      <c r="G12" s="3"/>
      <c r="H12" s="3"/>
      <c r="I12" s="3"/>
      <c r="J12" s="3"/>
      <c r="K12" s="9">
        <v>0</v>
      </c>
      <c r="L12" s="32"/>
      <c r="M12" s="12">
        <f>K12*12</f>
        <v>0</v>
      </c>
      <c r="N12" s="12">
        <f>M12*(1+$N$8)</f>
        <v>0</v>
      </c>
      <c r="O12" s="12">
        <f>N12*(1+$O$8)</f>
        <v>0</v>
      </c>
      <c r="P12" s="3"/>
      <c r="Q12" s="3"/>
    </row>
    <row r="13" spans="1:17">
      <c r="A13" s="1"/>
      <c r="B13" s="1" t="s">
        <v>54</v>
      </c>
      <c r="C13" s="1"/>
      <c r="D13" s="1"/>
      <c r="E13" s="3"/>
      <c r="F13" s="25"/>
      <c r="G13" s="3"/>
      <c r="H13" s="3"/>
      <c r="I13" s="3"/>
      <c r="J13" s="3"/>
      <c r="K13" s="12"/>
      <c r="L13" s="32"/>
      <c r="M13" s="3"/>
      <c r="N13" s="3"/>
      <c r="O13" s="3"/>
      <c r="P13" s="3"/>
      <c r="Q13" s="3"/>
    </row>
    <row r="14" spans="1:17">
      <c r="A14" s="1"/>
      <c r="B14" s="1"/>
      <c r="C14" s="1" t="s">
        <v>55</v>
      </c>
      <c r="D14" s="1"/>
      <c r="E14" s="3"/>
      <c r="F14" s="30">
        <v>0</v>
      </c>
      <c r="G14" s="3"/>
      <c r="H14" s="3"/>
      <c r="I14" s="3"/>
      <c r="J14" s="3"/>
      <c r="K14" s="12">
        <f>M14/12</f>
        <v>0</v>
      </c>
      <c r="L14" s="32"/>
      <c r="M14" s="12">
        <f>G15*G16*52*F14</f>
        <v>0</v>
      </c>
      <c r="N14" s="12">
        <f>M14*(1+$N$8)</f>
        <v>0</v>
      </c>
      <c r="O14" s="12">
        <f>N14*(1+$O$8)</f>
        <v>0</v>
      </c>
      <c r="P14" s="3"/>
      <c r="Q14" s="3"/>
    </row>
    <row r="15" spans="1:17">
      <c r="A15" s="1"/>
      <c r="B15" s="1"/>
      <c r="C15" s="1"/>
      <c r="D15" s="1" t="s">
        <v>56</v>
      </c>
      <c r="E15" s="3"/>
      <c r="F15" s="25"/>
      <c r="G15" s="33">
        <v>40</v>
      </c>
      <c r="H15" s="34"/>
      <c r="I15" s="34"/>
      <c r="J15" s="34"/>
      <c r="K15" s="12"/>
      <c r="L15" s="32"/>
      <c r="M15" s="3"/>
      <c r="N15" s="3"/>
      <c r="O15" s="3"/>
      <c r="P15" s="3"/>
      <c r="Q15" s="3"/>
    </row>
    <row r="16" spans="1:17">
      <c r="A16" s="1"/>
      <c r="B16" s="1"/>
      <c r="C16" s="1"/>
      <c r="D16" s="1" t="s">
        <v>57</v>
      </c>
      <c r="E16" s="3"/>
      <c r="F16" s="25"/>
      <c r="G16" s="35">
        <v>9</v>
      </c>
      <c r="H16" s="36"/>
      <c r="I16" s="36"/>
      <c r="J16" s="36"/>
      <c r="K16" s="3"/>
      <c r="L16" s="26"/>
      <c r="M16" s="3"/>
      <c r="N16" s="3"/>
      <c r="O16" s="3"/>
      <c r="P16" s="3"/>
      <c r="Q16" s="3"/>
    </row>
    <row r="17" spans="1:17">
      <c r="A17" s="1"/>
      <c r="B17" s="1"/>
      <c r="C17" s="1" t="s">
        <v>58</v>
      </c>
      <c r="D17" s="1"/>
      <c r="E17" s="3"/>
      <c r="F17" s="30">
        <v>0</v>
      </c>
      <c r="G17" s="3"/>
      <c r="H17" s="3"/>
      <c r="I17" s="3"/>
      <c r="J17" s="3"/>
      <c r="K17" s="12">
        <f>M17/12</f>
        <v>0</v>
      </c>
      <c r="L17" s="32"/>
      <c r="M17" s="12">
        <f>G18*G19*52*F17</f>
        <v>0</v>
      </c>
      <c r="N17" s="12">
        <f>M17*(1+$N$8)</f>
        <v>0</v>
      </c>
      <c r="O17" s="12">
        <f>N17*(1+$O$8)</f>
        <v>0</v>
      </c>
      <c r="P17" s="3"/>
      <c r="Q17" s="3"/>
    </row>
    <row r="18" spans="1:17">
      <c r="A18" s="1"/>
      <c r="B18" s="1"/>
      <c r="C18" s="1"/>
      <c r="D18" s="1" t="s">
        <v>56</v>
      </c>
      <c r="E18" s="3"/>
      <c r="F18" s="25"/>
      <c r="G18" s="33">
        <v>20</v>
      </c>
      <c r="H18" s="34"/>
      <c r="I18" s="34"/>
      <c r="J18" s="34"/>
      <c r="K18" s="12"/>
      <c r="L18" s="32"/>
      <c r="M18" s="3"/>
      <c r="N18" s="3"/>
      <c r="O18" s="3"/>
      <c r="P18" s="3"/>
      <c r="Q18" s="3"/>
    </row>
    <row r="19" spans="1:17">
      <c r="A19" s="1"/>
      <c r="B19" s="1"/>
      <c r="C19" s="1"/>
      <c r="D19" s="1" t="s">
        <v>57</v>
      </c>
      <c r="E19" s="3"/>
      <c r="F19" s="25"/>
      <c r="G19" s="35">
        <v>9</v>
      </c>
      <c r="H19" s="36"/>
      <c r="I19" s="36"/>
      <c r="J19" s="36"/>
      <c r="K19" s="3"/>
      <c r="L19" s="26"/>
      <c r="M19" s="3"/>
      <c r="N19" s="3"/>
      <c r="O19" s="3"/>
      <c r="P19" s="3"/>
      <c r="Q19" s="3"/>
    </row>
    <row r="20" spans="1:17" ht="15.75" thickBot="1">
      <c r="A20" s="1"/>
      <c r="B20" s="1" t="s">
        <v>59</v>
      </c>
      <c r="C20" s="1"/>
      <c r="D20" s="1"/>
      <c r="E20" s="3"/>
      <c r="F20" s="25"/>
      <c r="G20" s="3"/>
      <c r="H20" s="3"/>
      <c r="I20" s="3"/>
      <c r="J20" s="3"/>
      <c r="K20" s="37">
        <v>0</v>
      </c>
      <c r="L20" s="32"/>
      <c r="M20" s="37">
        <f>K20*12</f>
        <v>0</v>
      </c>
      <c r="N20" s="37">
        <f>M20*(1+$N$8)</f>
        <v>0</v>
      </c>
      <c r="O20" s="37">
        <f>N20*(1+$O$8)</f>
        <v>0</v>
      </c>
      <c r="P20" s="3"/>
      <c r="Q20" s="3"/>
    </row>
    <row r="21" spans="1:17">
      <c r="A21" s="1" t="s">
        <v>60</v>
      </c>
      <c r="B21" s="1"/>
      <c r="C21" s="1"/>
      <c r="D21" s="1"/>
      <c r="E21" s="3"/>
      <c r="F21" s="25">
        <f>SUM(F11:F20)</f>
        <v>0</v>
      </c>
      <c r="G21" s="3"/>
      <c r="H21" s="3"/>
      <c r="I21" s="3"/>
      <c r="J21" s="3"/>
      <c r="K21" s="12">
        <f>SUM(K11:K20)</f>
        <v>0</v>
      </c>
      <c r="L21" s="38"/>
      <c r="M21" s="12">
        <f>SUM(M11:M20)</f>
        <v>0</v>
      </c>
      <c r="N21" s="12">
        <f>SUM(N11:N20)</f>
        <v>0</v>
      </c>
      <c r="O21" s="12">
        <f>SUM(O11:O20)</f>
        <v>0</v>
      </c>
      <c r="P21" s="3"/>
      <c r="Q21" s="3"/>
    </row>
    <row r="22" spans="1:17">
      <c r="A22" s="1"/>
      <c r="B22" s="1"/>
      <c r="C22" s="1"/>
      <c r="D22" s="1"/>
      <c r="E22" s="3"/>
      <c r="F22" s="25"/>
      <c r="G22" s="3"/>
      <c r="H22" s="3"/>
      <c r="I22" s="3"/>
      <c r="J22" s="3"/>
      <c r="K22" s="3"/>
      <c r="L22" s="26"/>
      <c r="M22" s="3"/>
      <c r="N22" s="3"/>
      <c r="O22" s="3"/>
      <c r="P22" s="3"/>
      <c r="Q22" s="3"/>
    </row>
    <row r="23" spans="1:17">
      <c r="A23" s="1" t="s">
        <v>61</v>
      </c>
      <c r="B23" s="1"/>
      <c r="C23" s="1"/>
      <c r="D23" s="1"/>
      <c r="E23" s="3"/>
      <c r="F23" s="25"/>
      <c r="G23" s="3"/>
      <c r="H23" s="3"/>
      <c r="I23" s="3"/>
      <c r="J23" s="3"/>
      <c r="K23" s="3"/>
      <c r="L23" s="26"/>
      <c r="M23" s="3"/>
      <c r="N23" s="3"/>
      <c r="O23" s="3"/>
      <c r="P23" s="3"/>
      <c r="Q23" s="3"/>
    </row>
    <row r="24" spans="1:17">
      <c r="A24" s="1"/>
      <c r="B24" s="1" t="s">
        <v>62</v>
      </c>
      <c r="C24" s="1"/>
      <c r="D24" s="1"/>
      <c r="E24" s="3"/>
      <c r="F24" s="25"/>
      <c r="G24" s="92">
        <v>6.2E-2</v>
      </c>
      <c r="H24" s="99"/>
      <c r="I24" s="100"/>
      <c r="J24" s="3"/>
      <c r="K24" s="74">
        <f>K21*$G$24</f>
        <v>0</v>
      </c>
      <c r="L24" s="32"/>
      <c r="M24" s="12">
        <f>M21*$G$24</f>
        <v>0</v>
      </c>
      <c r="N24" s="12">
        <f>N21*$G$24</f>
        <v>0</v>
      </c>
      <c r="O24" s="12">
        <f>O21*$G$24</f>
        <v>0</v>
      </c>
      <c r="P24" s="3"/>
      <c r="Q24" s="3"/>
    </row>
    <row r="25" spans="1:17">
      <c r="A25" s="1"/>
      <c r="B25" s="1" t="s">
        <v>63</v>
      </c>
      <c r="C25" s="1"/>
      <c r="D25" s="1"/>
      <c r="E25" s="3"/>
      <c r="F25" s="25"/>
      <c r="G25" s="92">
        <v>1.4500000000000001E-2</v>
      </c>
      <c r="H25" s="99"/>
      <c r="I25" s="92"/>
      <c r="J25" s="3"/>
      <c r="K25" s="74">
        <f>K21*$G$25</f>
        <v>0</v>
      </c>
      <c r="L25" s="32"/>
      <c r="M25" s="12">
        <f>M21*$G$25</f>
        <v>0</v>
      </c>
      <c r="N25" s="12">
        <f>N21*$G$25</f>
        <v>0</v>
      </c>
      <c r="O25" s="12">
        <f>O21*$G$25</f>
        <v>0</v>
      </c>
      <c r="P25" s="3"/>
      <c r="Q25" s="3"/>
    </row>
    <row r="26" spans="1:17">
      <c r="A26" s="1"/>
      <c r="B26" s="1" t="s">
        <v>64</v>
      </c>
      <c r="C26" s="1"/>
      <c r="D26" s="1"/>
      <c r="E26" s="3"/>
      <c r="F26" s="25"/>
      <c r="G26" s="92">
        <v>8.0000000000000002E-3</v>
      </c>
      <c r="H26" s="99"/>
      <c r="I26" s="100"/>
      <c r="J26" s="3"/>
      <c r="K26" s="74">
        <f>F21*I26*G26/12</f>
        <v>0</v>
      </c>
      <c r="L26" s="32"/>
      <c r="M26" s="12">
        <f t="shared" ref="M26:M31" si="0">K26*12</f>
        <v>0</v>
      </c>
      <c r="N26" s="12">
        <f t="shared" ref="N26:O28" si="1">M26</f>
        <v>0</v>
      </c>
      <c r="O26" s="12">
        <f t="shared" si="1"/>
        <v>0</v>
      </c>
      <c r="P26" s="3"/>
      <c r="Q26" s="3"/>
    </row>
    <row r="27" spans="1:17">
      <c r="A27" s="1"/>
      <c r="B27" s="1" t="s">
        <v>65</v>
      </c>
      <c r="C27" s="1"/>
      <c r="D27" s="1"/>
      <c r="E27" s="3"/>
      <c r="F27" s="25"/>
      <c r="G27" s="92">
        <v>2.7E-2</v>
      </c>
      <c r="H27" s="99"/>
      <c r="I27" s="100"/>
      <c r="J27" s="3"/>
      <c r="K27" s="74">
        <f>F21*I27*G27/12</f>
        <v>0</v>
      </c>
      <c r="L27" s="32"/>
      <c r="M27" s="12">
        <f t="shared" si="0"/>
        <v>0</v>
      </c>
      <c r="N27" s="12">
        <f t="shared" si="1"/>
        <v>0</v>
      </c>
      <c r="O27" s="12">
        <f t="shared" si="1"/>
        <v>0</v>
      </c>
      <c r="P27" s="3"/>
      <c r="Q27" s="3"/>
    </row>
    <row r="28" spans="1:17">
      <c r="A28" s="1"/>
      <c r="B28" s="1" t="s">
        <v>66</v>
      </c>
      <c r="C28" s="1"/>
      <c r="D28" s="1"/>
      <c r="E28" s="3"/>
      <c r="F28" s="25"/>
      <c r="G28" s="92">
        <v>0</v>
      </c>
      <c r="H28" s="99"/>
      <c r="I28" s="101"/>
      <c r="J28" s="3"/>
      <c r="K28" s="74">
        <f>G28*K21</f>
        <v>0</v>
      </c>
      <c r="L28" s="32"/>
      <c r="M28" s="12">
        <f t="shared" si="0"/>
        <v>0</v>
      </c>
      <c r="N28" s="12">
        <f t="shared" si="1"/>
        <v>0</v>
      </c>
      <c r="O28" s="12">
        <f t="shared" si="1"/>
        <v>0</v>
      </c>
      <c r="P28" s="3"/>
      <c r="Q28" s="3"/>
    </row>
    <row r="29" spans="1:17">
      <c r="A29" s="1"/>
      <c r="B29" s="1" t="s">
        <v>67</v>
      </c>
      <c r="C29" s="1"/>
      <c r="D29" s="1"/>
      <c r="E29" s="3"/>
      <c r="F29" s="25"/>
      <c r="G29" s="102">
        <v>0</v>
      </c>
      <c r="H29" s="82"/>
      <c r="I29" s="82"/>
      <c r="J29" s="3"/>
      <c r="K29" s="103">
        <f>G29*$K$21</f>
        <v>0</v>
      </c>
      <c r="L29" s="32"/>
      <c r="M29" s="12">
        <f t="shared" si="0"/>
        <v>0</v>
      </c>
      <c r="N29" s="12">
        <f>M29*(1+N8)</f>
        <v>0</v>
      </c>
      <c r="O29" s="12">
        <f>N29*(1+O8)</f>
        <v>0</v>
      </c>
      <c r="P29" s="3"/>
      <c r="Q29" s="3"/>
    </row>
    <row r="30" spans="1:17">
      <c r="A30" s="1"/>
      <c r="B30" s="1" t="s">
        <v>68</v>
      </c>
      <c r="C30" s="1"/>
      <c r="D30" s="1"/>
      <c r="E30" s="3"/>
      <c r="F30" s="25"/>
      <c r="G30" s="102">
        <v>0</v>
      </c>
      <c r="H30" s="82"/>
      <c r="I30" s="82"/>
      <c r="J30" s="3"/>
      <c r="K30" s="103">
        <f>G30*$K$21</f>
        <v>0</v>
      </c>
      <c r="L30" s="32"/>
      <c r="M30" s="12">
        <f t="shared" si="0"/>
        <v>0</v>
      </c>
      <c r="N30" s="12">
        <f>M30*(1+N8)</f>
        <v>0</v>
      </c>
      <c r="O30" s="12">
        <f>N30*(1+O8)</f>
        <v>0</v>
      </c>
      <c r="P30" s="3"/>
      <c r="Q30" s="3"/>
    </row>
    <row r="31" spans="1:17" ht="15.75" thickBot="1">
      <c r="A31" s="1"/>
      <c r="B31" s="1" t="s">
        <v>69</v>
      </c>
      <c r="C31" s="1"/>
      <c r="D31" s="1"/>
      <c r="E31" s="3"/>
      <c r="F31" s="25"/>
      <c r="G31" s="102">
        <v>0.04</v>
      </c>
      <c r="H31" s="82"/>
      <c r="I31" s="82"/>
      <c r="J31" s="3"/>
      <c r="K31" s="104">
        <f>G31*$K$21</f>
        <v>0</v>
      </c>
      <c r="L31" s="32"/>
      <c r="M31" s="37">
        <f t="shared" si="0"/>
        <v>0</v>
      </c>
      <c r="N31" s="37">
        <f>M31*(1+N8)</f>
        <v>0</v>
      </c>
      <c r="O31" s="37">
        <f>N31*(1+O8)</f>
        <v>0</v>
      </c>
      <c r="P31" s="3"/>
      <c r="Q31" s="3"/>
    </row>
    <row r="32" spans="1:17">
      <c r="A32" s="1" t="s">
        <v>70</v>
      </c>
      <c r="B32" s="1"/>
      <c r="C32" s="1"/>
      <c r="D32" s="1"/>
      <c r="E32" s="3"/>
      <c r="F32" s="25"/>
      <c r="G32" s="82"/>
      <c r="H32" s="82"/>
      <c r="I32" s="82"/>
      <c r="J32" s="3"/>
      <c r="K32" s="74">
        <f>SUM(K24:K31)</f>
        <v>0</v>
      </c>
      <c r="L32" s="32"/>
      <c r="M32" s="12">
        <f>SUM(M24:M31)</f>
        <v>0</v>
      </c>
      <c r="N32" s="12">
        <f>SUM(N24:N31)</f>
        <v>0</v>
      </c>
      <c r="O32" s="12">
        <f>SUM(O24:O31)</f>
        <v>0</v>
      </c>
      <c r="P32" s="3"/>
      <c r="Q32" s="3"/>
    </row>
    <row r="33" spans="1:17">
      <c r="A33" s="1"/>
      <c r="B33" s="1"/>
      <c r="C33" s="1"/>
      <c r="D33" s="1"/>
      <c r="E33" s="3"/>
      <c r="F33" s="25"/>
      <c r="G33" s="3"/>
      <c r="H33" s="3"/>
      <c r="I33" s="3"/>
      <c r="J33" s="3"/>
      <c r="K33" s="40"/>
      <c r="L33" s="41"/>
      <c r="M33" s="3"/>
      <c r="N33" s="3"/>
      <c r="O33" s="3"/>
      <c r="P33" s="3"/>
      <c r="Q33" s="3"/>
    </row>
    <row r="34" spans="1:17" ht="15.75" thickBot="1">
      <c r="A34" s="1"/>
      <c r="B34" s="1"/>
      <c r="C34" s="1"/>
      <c r="D34" s="1"/>
      <c r="E34" s="3"/>
      <c r="F34" s="25"/>
      <c r="G34" s="3"/>
      <c r="H34" s="3"/>
      <c r="I34" s="3"/>
      <c r="J34" s="3"/>
      <c r="K34" s="42"/>
      <c r="L34" s="26"/>
      <c r="M34" s="42"/>
      <c r="N34" s="42"/>
      <c r="O34" s="42"/>
      <c r="P34" s="3"/>
      <c r="Q34" s="3"/>
    </row>
    <row r="35" spans="1:17" ht="15.75" thickBot="1">
      <c r="A35" s="1" t="s">
        <v>71</v>
      </c>
      <c r="B35" s="1"/>
      <c r="C35" s="1"/>
      <c r="D35" s="1"/>
      <c r="E35" s="3"/>
      <c r="F35" s="25"/>
      <c r="G35" s="3"/>
      <c r="H35" s="3"/>
      <c r="I35" s="3"/>
      <c r="J35" s="3"/>
      <c r="K35" s="43">
        <f>K21+K32</f>
        <v>0</v>
      </c>
      <c r="L35" s="32"/>
      <c r="M35" s="43">
        <f>M21+M32</f>
        <v>0</v>
      </c>
      <c r="N35" s="43">
        <f>N21+N32</f>
        <v>0</v>
      </c>
      <c r="O35" s="43">
        <f>O21+O32</f>
        <v>0</v>
      </c>
      <c r="P35" s="3"/>
      <c r="Q35" s="3"/>
    </row>
    <row r="36" spans="1:17" ht="15.75" thickTop="1">
      <c r="A36" s="1"/>
      <c r="B36" s="1"/>
      <c r="C36" s="1"/>
      <c r="D36" s="1"/>
      <c r="E36" s="3"/>
      <c r="F36" s="25"/>
      <c r="G36" s="3"/>
      <c r="H36" s="3"/>
      <c r="I36" s="3"/>
      <c r="J36" s="3"/>
      <c r="K36" s="3"/>
      <c r="L36" s="26"/>
      <c r="M36" s="3"/>
      <c r="N36" s="3"/>
      <c r="O36" s="3"/>
      <c r="P36" s="3"/>
      <c r="Q36" s="3"/>
    </row>
    <row r="37" spans="1:17">
      <c r="A37" s="1"/>
      <c r="B37" s="1"/>
      <c r="C37" s="1"/>
      <c r="D37" s="1"/>
      <c r="E37" s="3"/>
      <c r="F37" s="25"/>
      <c r="G37" s="3"/>
      <c r="H37" s="3"/>
      <c r="I37" s="3"/>
      <c r="J37" s="3"/>
      <c r="K37" s="3"/>
      <c r="L37" s="26"/>
      <c r="M37" s="3"/>
      <c r="N37" s="3"/>
      <c r="O37" s="3"/>
      <c r="P37" s="3"/>
      <c r="Q37" s="3"/>
    </row>
    <row r="38" spans="1:17">
      <c r="A38" s="1"/>
      <c r="B38" s="1"/>
      <c r="C38" s="1"/>
      <c r="D38" s="1"/>
      <c r="E38" s="3"/>
      <c r="F38" s="25"/>
      <c r="G38" s="3"/>
      <c r="H38" s="3"/>
      <c r="I38" s="3"/>
      <c r="J38" s="3"/>
      <c r="K38" s="3"/>
      <c r="L38" s="26"/>
      <c r="M38" s="3"/>
      <c r="N38" s="3"/>
      <c r="O38" s="3"/>
      <c r="P38" s="3"/>
      <c r="Q38" s="3"/>
    </row>
    <row r="39" spans="1:17">
      <c r="A39" s="1"/>
      <c r="B39" s="1"/>
      <c r="C39" s="1"/>
      <c r="D39" s="1"/>
      <c r="E39" s="3"/>
      <c r="F39" s="25"/>
      <c r="G39" s="3"/>
      <c r="H39" s="3"/>
      <c r="I39" s="3"/>
      <c r="J39" s="3"/>
      <c r="K39" s="3"/>
      <c r="L39" s="26"/>
      <c r="M39" s="3"/>
      <c r="N39" s="3"/>
      <c r="O39" s="3"/>
      <c r="P39" s="3"/>
      <c r="Q39" s="3"/>
    </row>
    <row r="40" spans="1:17">
      <c r="A40" s="1"/>
      <c r="B40" s="1"/>
      <c r="C40" s="1"/>
      <c r="D40" s="1"/>
      <c r="E40" s="3"/>
      <c r="F40" s="25"/>
      <c r="G40" s="3"/>
      <c r="H40" s="3"/>
      <c r="I40" s="3"/>
      <c r="J40" s="3"/>
      <c r="K40" s="3"/>
      <c r="L40" s="26"/>
      <c r="M40" s="40"/>
      <c r="N40" s="40"/>
      <c r="O40" s="3"/>
      <c r="P40" s="3"/>
      <c r="Q40" s="3"/>
    </row>
    <row r="41" spans="1:17">
      <c r="A41" s="1"/>
      <c r="B41" s="1"/>
      <c r="C41" s="1"/>
      <c r="D41" s="1"/>
      <c r="E41" s="3"/>
      <c r="F41" s="25"/>
      <c r="G41" s="3"/>
      <c r="H41" s="3"/>
      <c r="I41" s="3"/>
      <c r="J41" s="3"/>
      <c r="K41" s="3"/>
      <c r="L41" s="26"/>
      <c r="M41" s="3"/>
      <c r="N41" s="3"/>
      <c r="O41" s="3"/>
      <c r="P41" s="3"/>
      <c r="Q41" s="3"/>
    </row>
    <row r="42" spans="1:17">
      <c r="A42" s="1"/>
      <c r="B42" s="1"/>
      <c r="C42" s="1"/>
      <c r="D42" s="1"/>
      <c r="E42" s="3"/>
      <c r="F42" s="25"/>
      <c r="G42" s="3"/>
      <c r="H42" s="3"/>
      <c r="I42" s="3"/>
      <c r="J42" s="3"/>
      <c r="K42" s="3"/>
      <c r="L42" s="26"/>
      <c r="M42" s="3"/>
      <c r="N42" s="3"/>
      <c r="O42" s="3"/>
      <c r="P42" s="3"/>
      <c r="Q42" s="3"/>
    </row>
    <row r="43" spans="1:17">
      <c r="A43" s="1"/>
      <c r="B43" s="1"/>
      <c r="C43" s="1"/>
      <c r="D43" s="1"/>
      <c r="E43" s="3"/>
      <c r="F43" s="25"/>
      <c r="G43" s="3"/>
      <c r="H43" s="3"/>
      <c r="I43" s="3"/>
      <c r="J43" s="3"/>
      <c r="K43" s="3"/>
      <c r="L43" s="26"/>
      <c r="M43" s="3"/>
      <c r="N43" s="3"/>
      <c r="O43" s="3"/>
      <c r="P43" s="3"/>
      <c r="Q43" s="3"/>
    </row>
    <row r="44" spans="1:17">
      <c r="A44" s="1"/>
      <c r="B44" s="1"/>
      <c r="C44" s="1"/>
      <c r="D44" s="1"/>
      <c r="E44" s="3"/>
      <c r="F44" s="25"/>
      <c r="G44" s="3"/>
      <c r="H44" s="3"/>
      <c r="I44" s="3"/>
      <c r="J44" s="3"/>
      <c r="K44" s="3"/>
      <c r="L44" s="26"/>
      <c r="M44" s="3"/>
      <c r="N44" s="3"/>
      <c r="O44" s="3"/>
      <c r="P44" s="3"/>
      <c r="Q44" s="3"/>
    </row>
    <row r="45" spans="1:17">
      <c r="A45" s="1"/>
      <c r="B45" s="1"/>
      <c r="C45" s="1"/>
      <c r="D45" s="1"/>
      <c r="E45" s="3"/>
      <c r="F45" s="25"/>
      <c r="G45" s="3"/>
      <c r="H45" s="3"/>
      <c r="I45" s="3"/>
      <c r="J45" s="3"/>
      <c r="K45" s="3"/>
      <c r="L45" s="26"/>
      <c r="M45" s="3"/>
      <c r="N45" s="3"/>
      <c r="O45" s="3"/>
      <c r="P45" s="3"/>
      <c r="Q45" s="3"/>
    </row>
    <row r="46" spans="1:17">
      <c r="A46" s="1"/>
      <c r="B46" s="1"/>
      <c r="C46" s="1"/>
      <c r="D46" s="1"/>
      <c r="E46" s="3"/>
      <c r="F46" s="25"/>
      <c r="G46" s="3"/>
      <c r="H46" s="3"/>
      <c r="I46" s="3"/>
      <c r="J46" s="3"/>
      <c r="K46" s="3"/>
      <c r="L46" s="26"/>
      <c r="M46" s="3"/>
      <c r="N46" s="3"/>
      <c r="O46" s="3"/>
      <c r="P46" s="3"/>
      <c r="Q46" s="3"/>
    </row>
    <row r="47" spans="1:17">
      <c r="A47" s="1"/>
      <c r="B47" s="1"/>
      <c r="C47" s="1"/>
      <c r="D47" s="1"/>
      <c r="E47" s="3"/>
      <c r="F47" s="25"/>
      <c r="G47" s="3"/>
      <c r="H47" s="3"/>
      <c r="I47" s="3"/>
      <c r="J47" s="3"/>
      <c r="K47" s="3"/>
      <c r="L47" s="26"/>
      <c r="M47" s="3"/>
      <c r="N47" s="3"/>
      <c r="O47" s="3"/>
      <c r="P47" s="3"/>
      <c r="Q47" s="3"/>
    </row>
    <row r="48" spans="1:17">
      <c r="A48" s="1"/>
      <c r="B48" s="1"/>
      <c r="C48" s="1"/>
      <c r="D48" s="1"/>
      <c r="E48" s="3"/>
      <c r="F48" s="25"/>
      <c r="G48" s="3"/>
      <c r="H48" s="3"/>
      <c r="I48" s="3"/>
      <c r="J48" s="3"/>
      <c r="K48" s="3"/>
      <c r="L48" s="26"/>
      <c r="M48" s="3"/>
      <c r="N48" s="3"/>
      <c r="O48" s="3"/>
      <c r="P48" s="3"/>
      <c r="Q48" s="3"/>
    </row>
    <row r="49" spans="1:17">
      <c r="A49" s="1"/>
      <c r="B49" s="1"/>
      <c r="C49" s="1"/>
      <c r="D49" s="1"/>
      <c r="E49" s="3"/>
      <c r="F49" s="25"/>
      <c r="G49" s="3"/>
      <c r="H49" s="3"/>
      <c r="I49" s="3"/>
      <c r="J49" s="3"/>
      <c r="K49" s="3"/>
      <c r="L49" s="26"/>
      <c r="M49" s="3"/>
      <c r="N49" s="3"/>
      <c r="O49" s="3"/>
      <c r="P49" s="3"/>
      <c r="Q49" s="3"/>
    </row>
    <row r="50" spans="1:17">
      <c r="A50" s="1"/>
      <c r="B50" s="1"/>
      <c r="C50" s="1"/>
      <c r="D50" s="1"/>
      <c r="E50" s="3"/>
      <c r="F50" s="25"/>
      <c r="G50" s="3"/>
      <c r="H50" s="3"/>
      <c r="I50" s="3"/>
      <c r="J50" s="3"/>
      <c r="K50" s="3"/>
      <c r="L50" s="26"/>
      <c r="M50" s="3"/>
      <c r="N50" s="3"/>
      <c r="O50" s="3"/>
      <c r="P50" s="3"/>
      <c r="Q50" s="3"/>
    </row>
    <row r="51" spans="1:17">
      <c r="A51" s="1"/>
      <c r="B51" s="1"/>
      <c r="C51" s="1"/>
      <c r="D51" s="1"/>
      <c r="F51" s="23"/>
      <c r="L51" s="24"/>
    </row>
    <row r="52" spans="1:17">
      <c r="A52" s="1"/>
      <c r="B52" s="1"/>
      <c r="C52" s="1"/>
      <c r="D52" s="1"/>
      <c r="F52" s="23"/>
      <c r="L52" s="24"/>
    </row>
    <row r="53" spans="1:17">
      <c r="A53" s="1"/>
      <c r="B53" s="1"/>
      <c r="C53" s="1"/>
      <c r="D53" s="1"/>
      <c r="F53" s="23"/>
      <c r="L53" s="24"/>
    </row>
    <row r="54" spans="1:17">
      <c r="A54" s="1"/>
      <c r="B54" s="1"/>
      <c r="C54" s="1"/>
      <c r="D54" s="1"/>
      <c r="F54" s="23"/>
      <c r="L54" s="24"/>
    </row>
    <row r="55" spans="1:17">
      <c r="A55" s="1"/>
      <c r="B55" s="1"/>
      <c r="C55" s="1"/>
      <c r="D55" s="1"/>
      <c r="F55" s="23"/>
      <c r="L55" s="24"/>
    </row>
    <row r="56" spans="1:17">
      <c r="A56" s="1"/>
      <c r="B56" s="1"/>
      <c r="C56" s="1"/>
      <c r="D56" s="1"/>
      <c r="F56" s="23"/>
      <c r="L56" s="24"/>
    </row>
    <row r="57" spans="1:17">
      <c r="A57" s="1"/>
      <c r="B57" s="1"/>
      <c r="C57" s="1"/>
      <c r="D57" s="1"/>
      <c r="F57" s="23"/>
      <c r="L57" s="24"/>
    </row>
    <row r="58" spans="1:17">
      <c r="A58" s="1"/>
      <c r="B58" s="1"/>
      <c r="C58" s="1"/>
      <c r="D58" s="1"/>
      <c r="F58" s="23"/>
      <c r="L58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7"/>
  <sheetViews>
    <sheetView workbookViewId="0">
      <selection activeCell="N16" sqref="N16"/>
    </sheetView>
  </sheetViews>
  <sheetFormatPr defaultRowHeight="15"/>
  <sheetData>
    <row r="1" spans="1:12" ht="15.75">
      <c r="A1" s="22" t="str">
        <f>'[1]1. Required Start-Up Funds'!A1</f>
        <v>Enter Your Business Name Here</v>
      </c>
      <c r="B1" s="1"/>
      <c r="C1" s="1"/>
      <c r="D1" s="1"/>
      <c r="H1" s="24"/>
    </row>
    <row r="2" spans="1:12" ht="15.75">
      <c r="A2" s="22" t="s">
        <v>72</v>
      </c>
      <c r="B2" s="1"/>
      <c r="C2" s="1"/>
      <c r="D2" s="1"/>
      <c r="H2" s="24"/>
    </row>
    <row r="3" spans="1:12">
      <c r="A3" s="1"/>
      <c r="B3" s="1"/>
      <c r="C3" s="1"/>
      <c r="D3" s="1"/>
      <c r="E3" s="1"/>
      <c r="F3" s="3"/>
      <c r="G3" s="3"/>
      <c r="H3" s="26"/>
      <c r="I3" s="3"/>
      <c r="J3" s="3"/>
      <c r="K3" s="3"/>
      <c r="L3" s="3"/>
    </row>
    <row r="4" spans="1:12">
      <c r="A4" s="1"/>
      <c r="B4" s="1"/>
      <c r="C4" s="1"/>
      <c r="D4" s="1"/>
      <c r="E4" s="3"/>
      <c r="F4" s="3"/>
      <c r="G4" s="3"/>
      <c r="H4" s="26"/>
      <c r="I4" s="3"/>
      <c r="J4" s="3"/>
      <c r="K4" s="3"/>
      <c r="L4" s="3"/>
    </row>
    <row r="5" spans="1:12">
      <c r="A5" s="1"/>
      <c r="B5" s="1"/>
      <c r="C5" s="1"/>
      <c r="D5" s="1"/>
      <c r="E5" s="3"/>
      <c r="F5" s="3"/>
      <c r="G5" s="3"/>
      <c r="H5" s="26"/>
      <c r="I5" s="3"/>
      <c r="J5" s="3"/>
      <c r="K5" s="3"/>
      <c r="L5" s="3"/>
    </row>
    <row r="6" spans="1:12" ht="15.75" thickBot="1">
      <c r="A6" s="1" t="s">
        <v>72</v>
      </c>
      <c r="B6" s="1"/>
      <c r="C6" s="1"/>
      <c r="D6" s="1"/>
      <c r="E6" s="3"/>
      <c r="F6" s="4"/>
      <c r="G6" s="28" t="s">
        <v>47</v>
      </c>
      <c r="H6" s="29"/>
      <c r="I6" s="28" t="s">
        <v>48</v>
      </c>
      <c r="J6" s="28" t="s">
        <v>49</v>
      </c>
      <c r="K6" s="28" t="s">
        <v>50</v>
      </c>
      <c r="L6" s="3"/>
    </row>
    <row r="7" spans="1:12" ht="15.75" thickTop="1">
      <c r="A7" s="1"/>
      <c r="B7" s="1"/>
      <c r="C7" s="1"/>
      <c r="D7" s="1"/>
      <c r="E7" s="3"/>
      <c r="F7" s="3"/>
      <c r="G7" s="3"/>
      <c r="H7" s="26"/>
      <c r="I7" s="3"/>
      <c r="J7" s="3"/>
      <c r="K7" s="3"/>
      <c r="L7" s="3"/>
    </row>
    <row r="8" spans="1:12">
      <c r="A8" s="1" t="s">
        <v>51</v>
      </c>
      <c r="B8" s="1"/>
      <c r="C8" s="1"/>
      <c r="D8" s="1"/>
      <c r="E8" s="3"/>
      <c r="F8" s="3"/>
      <c r="G8" s="3"/>
      <c r="H8" s="26"/>
      <c r="I8" s="3"/>
      <c r="J8" s="92">
        <v>0.03</v>
      </c>
      <c r="K8" s="92">
        <v>0.03</v>
      </c>
      <c r="L8" s="3"/>
    </row>
    <row r="9" spans="1:12">
      <c r="A9" s="1"/>
      <c r="B9" s="1"/>
      <c r="C9" s="1"/>
      <c r="D9" s="1"/>
      <c r="E9" s="3"/>
      <c r="F9" s="3"/>
      <c r="G9" s="3"/>
      <c r="H9" s="26"/>
      <c r="I9" s="3"/>
      <c r="J9" s="3"/>
      <c r="K9" s="3"/>
      <c r="L9" s="3"/>
    </row>
    <row r="10" spans="1:12">
      <c r="A10" s="44" t="s">
        <v>73</v>
      </c>
      <c r="B10" s="44"/>
      <c r="C10" s="44"/>
      <c r="D10" s="44"/>
      <c r="E10" s="26"/>
      <c r="F10" s="26"/>
      <c r="G10" s="26"/>
      <c r="H10" s="26"/>
      <c r="I10" s="26"/>
      <c r="J10" s="26"/>
      <c r="K10" s="26"/>
      <c r="L10" s="3"/>
    </row>
    <row r="11" spans="1:12">
      <c r="A11" s="44"/>
      <c r="B11" s="45" t="s">
        <v>74</v>
      </c>
      <c r="C11" s="46"/>
      <c r="D11" s="46"/>
      <c r="E11" s="47"/>
      <c r="F11" s="26"/>
      <c r="G11" s="48">
        <v>0</v>
      </c>
      <c r="H11" s="31"/>
      <c r="I11" s="32">
        <f>G11*12</f>
        <v>0</v>
      </c>
      <c r="J11" s="32">
        <f>I11*(1+$J$8)</f>
        <v>0</v>
      </c>
      <c r="K11" s="32">
        <f>J11*(1+$K$8)</f>
        <v>0</v>
      </c>
      <c r="L11" s="3"/>
    </row>
    <row r="12" spans="1:12">
      <c r="A12" s="44"/>
      <c r="B12" s="45" t="s">
        <v>75</v>
      </c>
      <c r="C12" s="46"/>
      <c r="D12" s="46"/>
      <c r="E12" s="47"/>
      <c r="F12" s="26"/>
      <c r="G12" s="49">
        <v>0</v>
      </c>
      <c r="H12" s="32"/>
      <c r="I12" s="32">
        <f t="shared" ref="I12:I30" si="0">G12*12</f>
        <v>0</v>
      </c>
      <c r="J12" s="32">
        <f t="shared" ref="J12:J30" si="1">I12*(1+$J$8)</f>
        <v>0</v>
      </c>
      <c r="K12" s="32">
        <f t="shared" ref="K12:K30" si="2">J12*(1+$K$8)</f>
        <v>0</v>
      </c>
      <c r="L12" s="3"/>
    </row>
    <row r="13" spans="1:12">
      <c r="A13" s="44"/>
      <c r="B13" s="45" t="s">
        <v>76</v>
      </c>
      <c r="C13" s="46"/>
      <c r="D13" s="46"/>
      <c r="E13" s="47"/>
      <c r="F13" s="26"/>
      <c r="G13" s="49">
        <v>0</v>
      </c>
      <c r="H13" s="32"/>
      <c r="I13" s="32">
        <f t="shared" si="0"/>
        <v>0</v>
      </c>
      <c r="J13" s="32">
        <f t="shared" si="1"/>
        <v>0</v>
      </c>
      <c r="K13" s="32">
        <f t="shared" si="2"/>
        <v>0</v>
      </c>
      <c r="L13" s="3"/>
    </row>
    <row r="14" spans="1:12">
      <c r="A14" s="44"/>
      <c r="B14" s="45" t="s">
        <v>77</v>
      </c>
      <c r="C14" s="46"/>
      <c r="D14" s="46"/>
      <c r="E14" s="47"/>
      <c r="F14" s="26"/>
      <c r="G14" s="49">
        <v>0</v>
      </c>
      <c r="H14" s="32"/>
      <c r="I14" s="32">
        <f t="shared" si="0"/>
        <v>0</v>
      </c>
      <c r="J14" s="32">
        <f t="shared" si="1"/>
        <v>0</v>
      </c>
      <c r="K14" s="32">
        <f t="shared" si="2"/>
        <v>0</v>
      </c>
      <c r="L14" s="3"/>
    </row>
    <row r="15" spans="1:12">
      <c r="A15" s="44"/>
      <c r="B15" s="45" t="s">
        <v>78</v>
      </c>
      <c r="C15" s="46"/>
      <c r="D15" s="46"/>
      <c r="E15" s="47"/>
      <c r="F15" s="26"/>
      <c r="G15" s="49">
        <v>0</v>
      </c>
      <c r="H15" s="32"/>
      <c r="I15" s="32">
        <f t="shared" si="0"/>
        <v>0</v>
      </c>
      <c r="J15" s="32">
        <f t="shared" si="1"/>
        <v>0</v>
      </c>
      <c r="K15" s="32">
        <f t="shared" si="2"/>
        <v>0</v>
      </c>
      <c r="L15" s="3"/>
    </row>
    <row r="16" spans="1:12">
      <c r="A16" s="44"/>
      <c r="B16" s="45" t="s">
        <v>79</v>
      </c>
      <c r="C16" s="46"/>
      <c r="D16" s="46"/>
      <c r="E16" s="47"/>
      <c r="F16" s="50"/>
      <c r="G16" s="49">
        <v>0</v>
      </c>
      <c r="H16" s="32"/>
      <c r="I16" s="32">
        <f t="shared" si="0"/>
        <v>0</v>
      </c>
      <c r="J16" s="32">
        <f t="shared" si="1"/>
        <v>0</v>
      </c>
      <c r="K16" s="32">
        <f t="shared" si="2"/>
        <v>0</v>
      </c>
      <c r="L16" s="3"/>
    </row>
    <row r="17" spans="1:12">
      <c r="A17" s="44"/>
      <c r="B17" s="45" t="s">
        <v>80</v>
      </c>
      <c r="C17" s="46"/>
      <c r="D17" s="46"/>
      <c r="E17" s="47"/>
      <c r="F17" s="50"/>
      <c r="G17" s="49">
        <v>0</v>
      </c>
      <c r="H17" s="32"/>
      <c r="I17" s="32">
        <f t="shared" si="0"/>
        <v>0</v>
      </c>
      <c r="J17" s="32">
        <f t="shared" si="1"/>
        <v>0</v>
      </c>
      <c r="K17" s="32">
        <f t="shared" si="2"/>
        <v>0</v>
      </c>
      <c r="L17" s="3"/>
    </row>
    <row r="18" spans="1:12">
      <c r="A18" s="44"/>
      <c r="B18" s="45" t="s">
        <v>81</v>
      </c>
      <c r="C18" s="46"/>
      <c r="D18" s="46"/>
      <c r="E18" s="47"/>
      <c r="F18" s="51"/>
      <c r="G18" s="49">
        <v>0</v>
      </c>
      <c r="H18" s="32"/>
      <c r="I18" s="32">
        <f t="shared" si="0"/>
        <v>0</v>
      </c>
      <c r="J18" s="32">
        <f t="shared" si="1"/>
        <v>0</v>
      </c>
      <c r="K18" s="32">
        <f t="shared" si="2"/>
        <v>0</v>
      </c>
      <c r="L18" s="3"/>
    </row>
    <row r="19" spans="1:12">
      <c r="A19" s="44"/>
      <c r="B19" s="45" t="s">
        <v>82</v>
      </c>
      <c r="C19" s="46"/>
      <c r="D19" s="46"/>
      <c r="E19" s="47"/>
      <c r="F19" s="26"/>
      <c r="G19" s="49">
        <v>0</v>
      </c>
      <c r="H19" s="32"/>
      <c r="I19" s="32">
        <f t="shared" si="0"/>
        <v>0</v>
      </c>
      <c r="J19" s="32">
        <f t="shared" si="1"/>
        <v>0</v>
      </c>
      <c r="K19" s="32">
        <f t="shared" si="2"/>
        <v>0</v>
      </c>
      <c r="L19" s="3"/>
    </row>
    <row r="20" spans="1:12">
      <c r="A20" s="44"/>
      <c r="B20" s="45" t="s">
        <v>83</v>
      </c>
      <c r="C20" s="46"/>
      <c r="D20" s="46"/>
      <c r="E20" s="47"/>
      <c r="F20" s="26"/>
      <c r="G20" s="49">
        <v>0</v>
      </c>
      <c r="H20" s="32"/>
      <c r="I20" s="32">
        <f t="shared" si="0"/>
        <v>0</v>
      </c>
      <c r="J20" s="32">
        <f t="shared" si="1"/>
        <v>0</v>
      </c>
      <c r="K20" s="32">
        <f t="shared" si="2"/>
        <v>0</v>
      </c>
      <c r="L20" s="3"/>
    </row>
    <row r="21" spans="1:12">
      <c r="A21" s="44"/>
      <c r="B21" s="45" t="s">
        <v>84</v>
      </c>
      <c r="C21" s="46"/>
      <c r="D21" s="46"/>
      <c r="E21" s="47"/>
      <c r="F21" s="50"/>
      <c r="G21" s="49">
        <v>0</v>
      </c>
      <c r="H21" s="32"/>
      <c r="I21" s="32">
        <f t="shared" si="0"/>
        <v>0</v>
      </c>
      <c r="J21" s="32">
        <f t="shared" si="1"/>
        <v>0</v>
      </c>
      <c r="K21" s="32">
        <f t="shared" si="2"/>
        <v>0</v>
      </c>
      <c r="L21" s="3"/>
    </row>
    <row r="22" spans="1:12">
      <c r="A22" s="44"/>
      <c r="B22" s="45" t="s">
        <v>85</v>
      </c>
      <c r="C22" s="46"/>
      <c r="D22" s="46"/>
      <c r="E22" s="47"/>
      <c r="F22" s="51"/>
      <c r="G22" s="49">
        <v>0</v>
      </c>
      <c r="H22" s="32"/>
      <c r="I22" s="32">
        <f t="shared" si="0"/>
        <v>0</v>
      </c>
      <c r="J22" s="32">
        <f t="shared" si="1"/>
        <v>0</v>
      </c>
      <c r="K22" s="32">
        <f t="shared" si="2"/>
        <v>0</v>
      </c>
      <c r="L22" s="3"/>
    </row>
    <row r="23" spans="1:12">
      <c r="A23" s="44"/>
      <c r="B23" s="45" t="s">
        <v>86</v>
      </c>
      <c r="C23" s="46"/>
      <c r="D23" s="46"/>
      <c r="E23" s="47"/>
      <c r="F23" s="26"/>
      <c r="G23" s="49">
        <v>0</v>
      </c>
      <c r="H23" s="32"/>
      <c r="I23" s="32">
        <f t="shared" si="0"/>
        <v>0</v>
      </c>
      <c r="J23" s="32">
        <f t="shared" si="1"/>
        <v>0</v>
      </c>
      <c r="K23" s="32">
        <f t="shared" si="2"/>
        <v>0</v>
      </c>
      <c r="L23" s="3"/>
    </row>
    <row r="24" spans="1:12">
      <c r="A24" s="44"/>
      <c r="B24" s="45" t="s">
        <v>87</v>
      </c>
      <c r="C24" s="46"/>
      <c r="D24" s="46"/>
      <c r="E24" s="47"/>
      <c r="F24" s="26"/>
      <c r="G24" s="49">
        <v>0</v>
      </c>
      <c r="H24" s="32"/>
      <c r="I24" s="32">
        <f t="shared" si="0"/>
        <v>0</v>
      </c>
      <c r="J24" s="32">
        <f t="shared" si="1"/>
        <v>0</v>
      </c>
      <c r="K24" s="32">
        <f t="shared" si="2"/>
        <v>0</v>
      </c>
      <c r="L24" s="3"/>
    </row>
    <row r="25" spans="1:12">
      <c r="A25" s="44"/>
      <c r="B25" s="45" t="s">
        <v>88</v>
      </c>
      <c r="C25" s="46"/>
      <c r="D25" s="46"/>
      <c r="E25" s="47"/>
      <c r="F25" s="26"/>
      <c r="G25" s="49">
        <v>0</v>
      </c>
      <c r="H25" s="32"/>
      <c r="I25" s="32">
        <f t="shared" si="0"/>
        <v>0</v>
      </c>
      <c r="J25" s="32">
        <f t="shared" si="1"/>
        <v>0</v>
      </c>
      <c r="K25" s="32">
        <f t="shared" si="2"/>
        <v>0</v>
      </c>
      <c r="L25" s="3"/>
    </row>
    <row r="26" spans="1:12">
      <c r="A26" s="44"/>
      <c r="B26" s="45" t="s">
        <v>89</v>
      </c>
      <c r="C26" s="46"/>
      <c r="D26" s="46"/>
      <c r="E26" s="47"/>
      <c r="F26" s="26"/>
      <c r="G26" s="49">
        <v>0</v>
      </c>
      <c r="H26" s="32"/>
      <c r="I26" s="32">
        <f t="shared" si="0"/>
        <v>0</v>
      </c>
      <c r="J26" s="32">
        <f t="shared" si="1"/>
        <v>0</v>
      </c>
      <c r="K26" s="32">
        <f t="shared" si="2"/>
        <v>0</v>
      </c>
      <c r="L26" s="3"/>
    </row>
    <row r="27" spans="1:12">
      <c r="A27" s="44"/>
      <c r="B27" s="45" t="s">
        <v>90</v>
      </c>
      <c r="C27" s="46"/>
      <c r="D27" s="46"/>
      <c r="E27" s="47"/>
      <c r="F27" s="26"/>
      <c r="G27" s="49">
        <v>0</v>
      </c>
      <c r="H27" s="32"/>
      <c r="I27" s="32">
        <f t="shared" si="0"/>
        <v>0</v>
      </c>
      <c r="J27" s="32">
        <f t="shared" si="1"/>
        <v>0</v>
      </c>
      <c r="K27" s="32">
        <f t="shared" si="2"/>
        <v>0</v>
      </c>
      <c r="L27" s="3"/>
    </row>
    <row r="28" spans="1:12">
      <c r="A28" s="44"/>
      <c r="B28" s="45" t="s">
        <v>91</v>
      </c>
      <c r="C28" s="46"/>
      <c r="D28" s="46"/>
      <c r="E28" s="47"/>
      <c r="F28" s="26"/>
      <c r="G28" s="49">
        <v>0</v>
      </c>
      <c r="H28" s="32"/>
      <c r="I28" s="32">
        <f t="shared" si="0"/>
        <v>0</v>
      </c>
      <c r="J28" s="32">
        <f t="shared" si="1"/>
        <v>0</v>
      </c>
      <c r="K28" s="32">
        <f t="shared" si="2"/>
        <v>0</v>
      </c>
      <c r="L28" s="3"/>
    </row>
    <row r="29" spans="1:12">
      <c r="A29" s="44"/>
      <c r="B29" s="45" t="s">
        <v>92</v>
      </c>
      <c r="C29" s="46"/>
      <c r="D29" s="46"/>
      <c r="E29" s="47"/>
      <c r="F29" s="26"/>
      <c r="G29" s="49">
        <v>0</v>
      </c>
      <c r="H29" s="32"/>
      <c r="I29" s="32">
        <f t="shared" si="0"/>
        <v>0</v>
      </c>
      <c r="J29" s="32">
        <f t="shared" si="1"/>
        <v>0</v>
      </c>
      <c r="K29" s="32">
        <f t="shared" si="2"/>
        <v>0</v>
      </c>
      <c r="L29" s="3"/>
    </row>
    <row r="30" spans="1:12" ht="15.75" thickBot="1">
      <c r="A30" s="44"/>
      <c r="B30" s="45" t="s">
        <v>93</v>
      </c>
      <c r="C30" s="46"/>
      <c r="D30" s="46"/>
      <c r="E30" s="47"/>
      <c r="F30" s="26"/>
      <c r="G30" s="39">
        <v>0</v>
      </c>
      <c r="H30" s="32"/>
      <c r="I30" s="52">
        <f t="shared" si="0"/>
        <v>0</v>
      </c>
      <c r="J30" s="52">
        <f t="shared" si="1"/>
        <v>0</v>
      </c>
      <c r="K30" s="52">
        <f t="shared" si="2"/>
        <v>0</v>
      </c>
      <c r="L30" s="3"/>
    </row>
    <row r="31" spans="1:12">
      <c r="A31" s="44" t="s">
        <v>94</v>
      </c>
      <c r="B31" s="44"/>
      <c r="C31" s="44"/>
      <c r="D31" s="44"/>
      <c r="E31" s="26"/>
      <c r="F31" s="26"/>
      <c r="G31" s="32">
        <f>SUM(G11:G30)</f>
        <v>0</v>
      </c>
      <c r="H31" s="32"/>
      <c r="I31" s="32">
        <f>SUM(I11:I30)</f>
        <v>0</v>
      </c>
      <c r="J31" s="32">
        <f>SUM(J11:J30)</f>
        <v>0</v>
      </c>
      <c r="K31" s="32">
        <f>SUM(K11:K30)</f>
        <v>0</v>
      </c>
      <c r="L31" s="3"/>
    </row>
    <row r="32" spans="1:12">
      <c r="A32" s="44"/>
      <c r="B32" s="44"/>
      <c r="C32" s="44"/>
      <c r="D32" s="44"/>
      <c r="E32" s="26"/>
      <c r="F32" s="26"/>
      <c r="G32" s="32"/>
      <c r="H32" s="32"/>
      <c r="I32" s="32"/>
      <c r="J32" s="32"/>
      <c r="K32" s="32"/>
      <c r="L32" s="3"/>
    </row>
    <row r="33" spans="1:12">
      <c r="A33" s="1" t="s">
        <v>95</v>
      </c>
      <c r="B33" s="44"/>
      <c r="C33" s="44"/>
      <c r="D33" s="44"/>
      <c r="E33" s="26"/>
      <c r="F33" s="26"/>
      <c r="G33" s="32"/>
      <c r="H33" s="32"/>
      <c r="I33" s="32"/>
      <c r="J33" s="32"/>
      <c r="K33" s="32"/>
      <c r="L33" s="3"/>
    </row>
    <row r="34" spans="1:12">
      <c r="A34" s="44"/>
      <c r="B34" s="44" t="s">
        <v>3</v>
      </c>
      <c r="C34" s="44"/>
      <c r="D34" s="44"/>
      <c r="E34" s="26"/>
      <c r="F34" s="26"/>
      <c r="G34" s="32">
        <f>('[1]1. Required Start-Up Funds'!E9/'[1]1. Required Start-Up Funds'!H9)/12+('[1]1. Required Start-Up Funds'!E10/'[1]1. Required Start-Up Funds'!H10)/12+('[1]1. Required Start-Up Funds'!E11/'[1]1. Required Start-Up Funds'!H11)/12+('[1]1. Required Start-Up Funds'!E12/'[1]1. Required Start-Up Funds'!H12)/12+('[1]1. Required Start-Up Funds'!E13/'[1]1. Required Start-Up Funds'!H13)/12+('[1]1. Required Start-Up Funds'!E14/'[1]1. Required Start-Up Funds'!H14)/12</f>
        <v>0</v>
      </c>
      <c r="H34" s="32"/>
      <c r="I34" s="32">
        <f>G34*12</f>
        <v>0</v>
      </c>
      <c r="J34" s="32">
        <f>I34</f>
        <v>0</v>
      </c>
      <c r="K34" s="32">
        <f>J34</f>
        <v>0</v>
      </c>
      <c r="L34" s="3"/>
    </row>
    <row r="35" spans="1:12">
      <c r="A35" s="44"/>
      <c r="B35" s="44" t="s">
        <v>96</v>
      </c>
      <c r="C35" s="44"/>
      <c r="D35" s="44"/>
      <c r="E35" s="26"/>
      <c r="F35" s="26"/>
      <c r="G35" s="32"/>
      <c r="H35" s="32"/>
      <c r="I35" s="32"/>
      <c r="J35" s="32"/>
      <c r="K35" s="32"/>
      <c r="L35" s="3"/>
    </row>
    <row r="36" spans="1:12">
      <c r="A36" s="44"/>
      <c r="B36" s="44"/>
      <c r="C36" s="44" t="s">
        <v>36</v>
      </c>
      <c r="D36" s="44"/>
      <c r="E36" s="26"/>
      <c r="F36" s="26"/>
      <c r="G36" s="32">
        <f>'[1]20. Amoritization Schedule'!S15/12</f>
        <v>0</v>
      </c>
      <c r="H36" s="32"/>
      <c r="I36" s="32">
        <f>'[1]20. Amoritization Schedule'!S15</f>
        <v>0</v>
      </c>
      <c r="J36" s="32">
        <f>'[1]20. Amoritization Schedule'!S19</f>
        <v>0</v>
      </c>
      <c r="K36" s="32">
        <f>'[1]20. Amoritization Schedule'!S23</f>
        <v>0</v>
      </c>
      <c r="L36" s="3"/>
    </row>
    <row r="37" spans="1:12">
      <c r="A37" s="44"/>
      <c r="B37" s="44"/>
      <c r="C37" s="44" t="s">
        <v>37</v>
      </c>
      <c r="D37" s="44"/>
      <c r="E37" s="26"/>
      <c r="F37" s="26"/>
      <c r="G37" s="32">
        <f>'[1]20. Amoritization Schedule'!S35/12</f>
        <v>0</v>
      </c>
      <c r="H37" s="32"/>
      <c r="I37" s="32">
        <f>'[1]20. Amoritization Schedule'!S35</f>
        <v>0</v>
      </c>
      <c r="J37" s="32">
        <f>'[1]20. Amoritization Schedule'!S39</f>
        <v>0</v>
      </c>
      <c r="K37" s="32">
        <f>'[1]20. Amoritization Schedule'!S43</f>
        <v>0</v>
      </c>
      <c r="L37" s="3"/>
    </row>
    <row r="38" spans="1:12">
      <c r="A38" s="44"/>
      <c r="B38" s="44"/>
      <c r="C38" s="44" t="s">
        <v>97</v>
      </c>
      <c r="D38" s="44"/>
      <c r="E38" s="26"/>
      <c r="F38" s="26"/>
      <c r="G38" s="32">
        <f>'[1]8. Income Statement'!Q62/12</f>
        <v>0</v>
      </c>
      <c r="H38" s="32"/>
      <c r="I38" s="32">
        <f>'[1]8. Income Statement'!Q62</f>
        <v>0</v>
      </c>
      <c r="J38" s="32">
        <v>0</v>
      </c>
      <c r="K38" s="32">
        <v>0</v>
      </c>
      <c r="L38" s="3"/>
    </row>
    <row r="39" spans="1:12">
      <c r="A39" s="44"/>
      <c r="B39" s="44"/>
      <c r="C39" s="44" t="s">
        <v>98</v>
      </c>
      <c r="D39" s="44"/>
      <c r="E39" s="26"/>
      <c r="F39" s="26"/>
      <c r="G39" s="32">
        <f>'[1]20. Amoritization Schedule'!S55/12</f>
        <v>0</v>
      </c>
      <c r="H39" s="32"/>
      <c r="I39" s="32">
        <f>'[1]20. Amoritization Schedule'!S55</f>
        <v>0</v>
      </c>
      <c r="J39" s="32">
        <f>'[1]20. Amoritization Schedule'!S59</f>
        <v>0</v>
      </c>
      <c r="K39" s="32">
        <f>'[1]20. Amoritization Schedule'!S63</f>
        <v>0</v>
      </c>
      <c r="L39" s="3"/>
    </row>
    <row r="40" spans="1:12">
      <c r="A40" s="44"/>
      <c r="B40" s="44"/>
      <c r="C40" s="44" t="s">
        <v>99</v>
      </c>
      <c r="D40" s="44"/>
      <c r="E40" s="26"/>
      <c r="F40" s="26"/>
      <c r="G40" s="32">
        <f>'[1]20. Amoritization Schedule'!S75/12</f>
        <v>0</v>
      </c>
      <c r="H40" s="32"/>
      <c r="I40" s="32">
        <f>'[1]20. Amoritization Schedule'!S75</f>
        <v>0</v>
      </c>
      <c r="J40" s="32">
        <f>'[1]20. Amoritization Schedule'!S79</f>
        <v>0</v>
      </c>
      <c r="K40" s="32">
        <f>'[1]20. Amoritization Schedule'!S83</f>
        <v>0</v>
      </c>
      <c r="L40" s="3"/>
    </row>
    <row r="41" spans="1:12">
      <c r="A41" s="44"/>
      <c r="B41" s="44"/>
      <c r="C41" s="44" t="s">
        <v>100</v>
      </c>
      <c r="D41" s="44"/>
      <c r="E41" s="26"/>
      <c r="F41" s="26"/>
      <c r="G41" s="53">
        <f>'[1]20. Amoritization Schedule'!S95/12</f>
        <v>0</v>
      </c>
      <c r="H41" s="32"/>
      <c r="I41" s="53">
        <f>'[1]20. Amoritization Schedule'!S95</f>
        <v>0</v>
      </c>
      <c r="J41" s="53">
        <f>'[1]20. Amoritization Schedule'!S99</f>
        <v>0</v>
      </c>
      <c r="K41" s="53">
        <f>'[1]20. Amoritization Schedule'!S103</f>
        <v>0</v>
      </c>
      <c r="L41" s="3"/>
    </row>
    <row r="42" spans="1:12">
      <c r="A42" s="44" t="s">
        <v>101</v>
      </c>
      <c r="B42" s="44"/>
      <c r="C42" s="44"/>
      <c r="D42" s="44"/>
      <c r="E42" s="26"/>
      <c r="F42" s="26"/>
      <c r="G42" s="41">
        <f>SUM(G34:G41)</f>
        <v>0</v>
      </c>
      <c r="H42" s="41"/>
      <c r="I42" s="41">
        <f>SUM(I34:I41)</f>
        <v>0</v>
      </c>
      <c r="J42" s="41">
        <f>SUM(J34:J41)</f>
        <v>0</v>
      </c>
      <c r="K42" s="41">
        <f>SUM(K34:K41)</f>
        <v>0</v>
      </c>
      <c r="L42" s="3"/>
    </row>
    <row r="43" spans="1:12" ht="15.75" thickBot="1">
      <c r="A43" s="44"/>
      <c r="B43" s="44"/>
      <c r="C43" s="44"/>
      <c r="D43" s="44"/>
      <c r="E43" s="26"/>
      <c r="F43" s="26"/>
      <c r="G43" s="54"/>
      <c r="H43" s="38"/>
      <c r="I43" s="54"/>
      <c r="J43" s="54"/>
      <c r="K43" s="54"/>
      <c r="L43" s="3"/>
    </row>
    <row r="44" spans="1:12" ht="15.75" thickBot="1">
      <c r="A44" s="44" t="s">
        <v>102</v>
      </c>
      <c r="B44" s="44"/>
      <c r="C44" s="44"/>
      <c r="D44" s="44"/>
      <c r="E44" s="26"/>
      <c r="F44" s="26"/>
      <c r="G44" s="55">
        <f>G31+G42</f>
        <v>0</v>
      </c>
      <c r="H44" s="32"/>
      <c r="I44" s="55">
        <f>I31+I42</f>
        <v>0</v>
      </c>
      <c r="J44" s="55">
        <f>J31+J42</f>
        <v>0</v>
      </c>
      <c r="K44" s="55">
        <f>K31+K42</f>
        <v>0</v>
      </c>
      <c r="L44" s="3"/>
    </row>
    <row r="45" spans="1:12" ht="15.75" thickTop="1">
      <c r="A45" s="44"/>
      <c r="B45" s="44"/>
      <c r="C45" s="44"/>
      <c r="D45" s="44"/>
      <c r="E45" s="26"/>
      <c r="F45" s="26"/>
      <c r="G45" s="26"/>
      <c r="H45" s="26"/>
      <c r="I45" s="26"/>
      <c r="J45" s="26"/>
      <c r="K45" s="26"/>
      <c r="L45" s="3"/>
    </row>
    <row r="46" spans="1:12">
      <c r="A46" s="1"/>
      <c r="B46" s="1"/>
      <c r="C46" s="1"/>
      <c r="D46" s="1"/>
      <c r="E46" s="3"/>
      <c r="F46" s="3"/>
      <c r="G46" s="3"/>
      <c r="H46" s="26"/>
      <c r="I46" s="3"/>
      <c r="J46" s="3"/>
      <c r="K46" s="3"/>
      <c r="L46" s="3"/>
    </row>
    <row r="47" spans="1:12">
      <c r="A47" s="1"/>
      <c r="B47" s="1"/>
      <c r="C47" s="1"/>
      <c r="D47" s="1"/>
      <c r="E47" s="3"/>
      <c r="F47" s="3"/>
      <c r="G47" s="3"/>
      <c r="H47" s="26"/>
      <c r="I47" s="3"/>
      <c r="J47" s="3"/>
      <c r="K47" s="3"/>
      <c r="L47" s="3"/>
    </row>
    <row r="48" spans="1:12">
      <c r="A48" s="1"/>
      <c r="B48" s="1"/>
      <c r="C48" s="1"/>
      <c r="D48" s="1"/>
      <c r="E48" s="3"/>
      <c r="F48" s="3"/>
      <c r="G48" s="3"/>
      <c r="H48" s="26"/>
      <c r="I48" s="3"/>
      <c r="J48" s="3"/>
      <c r="K48" s="3"/>
      <c r="L48" s="3"/>
    </row>
    <row r="49" spans="1:12">
      <c r="A49" s="1"/>
      <c r="B49" s="1"/>
      <c r="C49" s="1"/>
      <c r="D49" s="1"/>
      <c r="E49" s="3"/>
      <c r="F49" s="3"/>
      <c r="G49" s="3"/>
      <c r="H49" s="26"/>
      <c r="I49" s="3"/>
      <c r="J49" s="3"/>
      <c r="K49" s="3"/>
      <c r="L49" s="3"/>
    </row>
    <row r="50" spans="1:12">
      <c r="A50" s="1"/>
      <c r="B50" s="1"/>
      <c r="C50" s="1"/>
      <c r="D50" s="1"/>
      <c r="E50" s="3"/>
      <c r="F50" s="3"/>
      <c r="G50" s="3"/>
      <c r="H50" s="26"/>
      <c r="I50" s="3"/>
      <c r="J50" s="3"/>
      <c r="K50" s="3"/>
      <c r="L50" s="3"/>
    </row>
    <row r="51" spans="1:12">
      <c r="A51" s="1"/>
      <c r="B51" s="1"/>
      <c r="C51" s="1"/>
      <c r="D51" s="1"/>
      <c r="E51" s="3"/>
      <c r="F51" s="3"/>
      <c r="G51" s="3"/>
      <c r="H51" s="26"/>
      <c r="I51" s="3"/>
      <c r="J51" s="3"/>
      <c r="K51" s="3"/>
      <c r="L51" s="3"/>
    </row>
    <row r="52" spans="1:12">
      <c r="A52" s="1"/>
      <c r="B52" s="1"/>
      <c r="C52" s="1"/>
      <c r="D52" s="1"/>
      <c r="E52" s="3"/>
      <c r="F52" s="3"/>
      <c r="G52" s="3"/>
      <c r="H52" s="26"/>
      <c r="I52" s="3"/>
      <c r="J52" s="3"/>
      <c r="K52" s="3"/>
      <c r="L52" s="3"/>
    </row>
    <row r="53" spans="1:12">
      <c r="A53" s="1"/>
      <c r="B53" s="1"/>
      <c r="C53" s="1"/>
      <c r="D53" s="1"/>
      <c r="E53" s="3"/>
      <c r="F53" s="3"/>
      <c r="G53" s="3"/>
      <c r="H53" s="26"/>
      <c r="I53" s="3"/>
      <c r="J53" s="3"/>
      <c r="K53" s="3"/>
      <c r="L53" s="3"/>
    </row>
    <row r="54" spans="1:12">
      <c r="A54" s="1"/>
      <c r="B54" s="1"/>
      <c r="C54" s="1"/>
      <c r="D54" s="1"/>
      <c r="H54" s="24"/>
    </row>
    <row r="55" spans="1:12">
      <c r="A55" s="1"/>
      <c r="B55" s="1"/>
      <c r="C55" s="1"/>
      <c r="D55" s="1"/>
      <c r="H55" s="24"/>
    </row>
    <row r="56" spans="1:12">
      <c r="A56" s="1"/>
      <c r="B56" s="1"/>
      <c r="C56" s="1"/>
      <c r="D56" s="1"/>
      <c r="H56" s="24"/>
    </row>
    <row r="57" spans="1:12">
      <c r="A57" s="1"/>
      <c r="B57" s="1"/>
      <c r="C57" s="1"/>
      <c r="D57" s="1"/>
      <c r="H57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69"/>
  <sheetViews>
    <sheetView tabSelected="1" topLeftCell="A32" workbookViewId="0">
      <selection activeCell="A52" sqref="A52"/>
    </sheetView>
  </sheetViews>
  <sheetFormatPr defaultRowHeight="15" outlineLevelRow="2"/>
  <cols>
    <col min="1" max="1" width="3" customWidth="1"/>
    <col min="2" max="3" width="3" style="1" customWidth="1"/>
    <col min="4" max="4" width="15.7109375" customWidth="1"/>
    <col min="5" max="5" width="15.7109375" style="56" customWidth="1"/>
    <col min="6" max="6" width="10.7109375" style="56" customWidth="1"/>
    <col min="7" max="7" width="3" style="56" customWidth="1"/>
    <col min="8" max="20" width="9.7109375" customWidth="1"/>
    <col min="257" max="259" width="3" customWidth="1"/>
    <col min="260" max="261" width="15.7109375" customWidth="1"/>
    <col min="262" max="262" width="10.7109375" customWidth="1"/>
    <col min="263" max="263" width="3" customWidth="1"/>
    <col min="264" max="276" width="9.7109375" customWidth="1"/>
    <col min="513" max="515" width="3" customWidth="1"/>
    <col min="516" max="517" width="15.7109375" customWidth="1"/>
    <col min="518" max="518" width="10.7109375" customWidth="1"/>
    <col min="519" max="519" width="3" customWidth="1"/>
    <col min="520" max="532" width="9.7109375" customWidth="1"/>
    <col min="769" max="771" width="3" customWidth="1"/>
    <col min="772" max="773" width="15.7109375" customWidth="1"/>
    <col min="774" max="774" width="10.7109375" customWidth="1"/>
    <col min="775" max="775" width="3" customWidth="1"/>
    <col min="776" max="788" width="9.7109375" customWidth="1"/>
    <col min="1025" max="1027" width="3" customWidth="1"/>
    <col min="1028" max="1029" width="15.7109375" customWidth="1"/>
    <col min="1030" max="1030" width="10.7109375" customWidth="1"/>
    <col min="1031" max="1031" width="3" customWidth="1"/>
    <col min="1032" max="1044" width="9.7109375" customWidth="1"/>
    <col min="1281" max="1283" width="3" customWidth="1"/>
    <col min="1284" max="1285" width="15.7109375" customWidth="1"/>
    <col min="1286" max="1286" width="10.7109375" customWidth="1"/>
    <col min="1287" max="1287" width="3" customWidth="1"/>
    <col min="1288" max="1300" width="9.7109375" customWidth="1"/>
    <col min="1537" max="1539" width="3" customWidth="1"/>
    <col min="1540" max="1541" width="15.7109375" customWidth="1"/>
    <col min="1542" max="1542" width="10.7109375" customWidth="1"/>
    <col min="1543" max="1543" width="3" customWidth="1"/>
    <col min="1544" max="1556" width="9.7109375" customWidth="1"/>
    <col min="1793" max="1795" width="3" customWidth="1"/>
    <col min="1796" max="1797" width="15.7109375" customWidth="1"/>
    <col min="1798" max="1798" width="10.7109375" customWidth="1"/>
    <col min="1799" max="1799" width="3" customWidth="1"/>
    <col min="1800" max="1812" width="9.7109375" customWidth="1"/>
    <col min="2049" max="2051" width="3" customWidth="1"/>
    <col min="2052" max="2053" width="15.7109375" customWidth="1"/>
    <col min="2054" max="2054" width="10.7109375" customWidth="1"/>
    <col min="2055" max="2055" width="3" customWidth="1"/>
    <col min="2056" max="2068" width="9.7109375" customWidth="1"/>
    <col min="2305" max="2307" width="3" customWidth="1"/>
    <col min="2308" max="2309" width="15.7109375" customWidth="1"/>
    <col min="2310" max="2310" width="10.7109375" customWidth="1"/>
    <col min="2311" max="2311" width="3" customWidth="1"/>
    <col min="2312" max="2324" width="9.7109375" customWidth="1"/>
    <col min="2561" max="2563" width="3" customWidth="1"/>
    <col min="2564" max="2565" width="15.7109375" customWidth="1"/>
    <col min="2566" max="2566" width="10.7109375" customWidth="1"/>
    <col min="2567" max="2567" width="3" customWidth="1"/>
    <col min="2568" max="2580" width="9.7109375" customWidth="1"/>
    <col min="2817" max="2819" width="3" customWidth="1"/>
    <col min="2820" max="2821" width="15.7109375" customWidth="1"/>
    <col min="2822" max="2822" width="10.7109375" customWidth="1"/>
    <col min="2823" max="2823" width="3" customWidth="1"/>
    <col min="2824" max="2836" width="9.7109375" customWidth="1"/>
    <col min="3073" max="3075" width="3" customWidth="1"/>
    <col min="3076" max="3077" width="15.7109375" customWidth="1"/>
    <col min="3078" max="3078" width="10.7109375" customWidth="1"/>
    <col min="3079" max="3079" width="3" customWidth="1"/>
    <col min="3080" max="3092" width="9.7109375" customWidth="1"/>
    <col min="3329" max="3331" width="3" customWidth="1"/>
    <col min="3332" max="3333" width="15.7109375" customWidth="1"/>
    <col min="3334" max="3334" width="10.7109375" customWidth="1"/>
    <col min="3335" max="3335" width="3" customWidth="1"/>
    <col min="3336" max="3348" width="9.7109375" customWidth="1"/>
    <col min="3585" max="3587" width="3" customWidth="1"/>
    <col min="3588" max="3589" width="15.7109375" customWidth="1"/>
    <col min="3590" max="3590" width="10.7109375" customWidth="1"/>
    <col min="3591" max="3591" width="3" customWidth="1"/>
    <col min="3592" max="3604" width="9.7109375" customWidth="1"/>
    <col min="3841" max="3843" width="3" customWidth="1"/>
    <col min="3844" max="3845" width="15.7109375" customWidth="1"/>
    <col min="3846" max="3846" width="10.7109375" customWidth="1"/>
    <col min="3847" max="3847" width="3" customWidth="1"/>
    <col min="3848" max="3860" width="9.7109375" customWidth="1"/>
    <col min="4097" max="4099" width="3" customWidth="1"/>
    <col min="4100" max="4101" width="15.7109375" customWidth="1"/>
    <col min="4102" max="4102" width="10.7109375" customWidth="1"/>
    <col min="4103" max="4103" width="3" customWidth="1"/>
    <col min="4104" max="4116" width="9.7109375" customWidth="1"/>
    <col min="4353" max="4355" width="3" customWidth="1"/>
    <col min="4356" max="4357" width="15.7109375" customWidth="1"/>
    <col min="4358" max="4358" width="10.7109375" customWidth="1"/>
    <col min="4359" max="4359" width="3" customWidth="1"/>
    <col min="4360" max="4372" width="9.7109375" customWidth="1"/>
    <col min="4609" max="4611" width="3" customWidth="1"/>
    <col min="4612" max="4613" width="15.7109375" customWidth="1"/>
    <col min="4614" max="4614" width="10.7109375" customWidth="1"/>
    <col min="4615" max="4615" width="3" customWidth="1"/>
    <col min="4616" max="4628" width="9.7109375" customWidth="1"/>
    <col min="4865" max="4867" width="3" customWidth="1"/>
    <col min="4868" max="4869" width="15.7109375" customWidth="1"/>
    <col min="4870" max="4870" width="10.7109375" customWidth="1"/>
    <col min="4871" max="4871" width="3" customWidth="1"/>
    <col min="4872" max="4884" width="9.7109375" customWidth="1"/>
    <col min="5121" max="5123" width="3" customWidth="1"/>
    <col min="5124" max="5125" width="15.7109375" customWidth="1"/>
    <col min="5126" max="5126" width="10.7109375" customWidth="1"/>
    <col min="5127" max="5127" width="3" customWidth="1"/>
    <col min="5128" max="5140" width="9.7109375" customWidth="1"/>
    <col min="5377" max="5379" width="3" customWidth="1"/>
    <col min="5380" max="5381" width="15.7109375" customWidth="1"/>
    <col min="5382" max="5382" width="10.7109375" customWidth="1"/>
    <col min="5383" max="5383" width="3" customWidth="1"/>
    <col min="5384" max="5396" width="9.7109375" customWidth="1"/>
    <col min="5633" max="5635" width="3" customWidth="1"/>
    <col min="5636" max="5637" width="15.7109375" customWidth="1"/>
    <col min="5638" max="5638" width="10.7109375" customWidth="1"/>
    <col min="5639" max="5639" width="3" customWidth="1"/>
    <col min="5640" max="5652" width="9.7109375" customWidth="1"/>
    <col min="5889" max="5891" width="3" customWidth="1"/>
    <col min="5892" max="5893" width="15.7109375" customWidth="1"/>
    <col min="5894" max="5894" width="10.7109375" customWidth="1"/>
    <col min="5895" max="5895" width="3" customWidth="1"/>
    <col min="5896" max="5908" width="9.7109375" customWidth="1"/>
    <col min="6145" max="6147" width="3" customWidth="1"/>
    <col min="6148" max="6149" width="15.7109375" customWidth="1"/>
    <col min="6150" max="6150" width="10.7109375" customWidth="1"/>
    <col min="6151" max="6151" width="3" customWidth="1"/>
    <col min="6152" max="6164" width="9.7109375" customWidth="1"/>
    <col min="6401" max="6403" width="3" customWidth="1"/>
    <col min="6404" max="6405" width="15.7109375" customWidth="1"/>
    <col min="6406" max="6406" width="10.7109375" customWidth="1"/>
    <col min="6407" max="6407" width="3" customWidth="1"/>
    <col min="6408" max="6420" width="9.7109375" customWidth="1"/>
    <col min="6657" max="6659" width="3" customWidth="1"/>
    <col min="6660" max="6661" width="15.7109375" customWidth="1"/>
    <col min="6662" max="6662" width="10.7109375" customWidth="1"/>
    <col min="6663" max="6663" width="3" customWidth="1"/>
    <col min="6664" max="6676" width="9.7109375" customWidth="1"/>
    <col min="6913" max="6915" width="3" customWidth="1"/>
    <col min="6916" max="6917" width="15.7109375" customWidth="1"/>
    <col min="6918" max="6918" width="10.7109375" customWidth="1"/>
    <col min="6919" max="6919" width="3" customWidth="1"/>
    <col min="6920" max="6932" width="9.7109375" customWidth="1"/>
    <col min="7169" max="7171" width="3" customWidth="1"/>
    <col min="7172" max="7173" width="15.7109375" customWidth="1"/>
    <col min="7174" max="7174" width="10.7109375" customWidth="1"/>
    <col min="7175" max="7175" width="3" customWidth="1"/>
    <col min="7176" max="7188" width="9.7109375" customWidth="1"/>
    <col min="7425" max="7427" width="3" customWidth="1"/>
    <col min="7428" max="7429" width="15.7109375" customWidth="1"/>
    <col min="7430" max="7430" width="10.7109375" customWidth="1"/>
    <col min="7431" max="7431" width="3" customWidth="1"/>
    <col min="7432" max="7444" width="9.7109375" customWidth="1"/>
    <col min="7681" max="7683" width="3" customWidth="1"/>
    <col min="7684" max="7685" width="15.7109375" customWidth="1"/>
    <col min="7686" max="7686" width="10.7109375" customWidth="1"/>
    <col min="7687" max="7687" width="3" customWidth="1"/>
    <col min="7688" max="7700" width="9.7109375" customWidth="1"/>
    <col min="7937" max="7939" width="3" customWidth="1"/>
    <col min="7940" max="7941" width="15.7109375" customWidth="1"/>
    <col min="7942" max="7942" width="10.7109375" customWidth="1"/>
    <col min="7943" max="7943" width="3" customWidth="1"/>
    <col min="7944" max="7956" width="9.7109375" customWidth="1"/>
    <col min="8193" max="8195" width="3" customWidth="1"/>
    <col min="8196" max="8197" width="15.7109375" customWidth="1"/>
    <col min="8198" max="8198" width="10.7109375" customWidth="1"/>
    <col min="8199" max="8199" width="3" customWidth="1"/>
    <col min="8200" max="8212" width="9.7109375" customWidth="1"/>
    <col min="8449" max="8451" width="3" customWidth="1"/>
    <col min="8452" max="8453" width="15.7109375" customWidth="1"/>
    <col min="8454" max="8454" width="10.7109375" customWidth="1"/>
    <col min="8455" max="8455" width="3" customWidth="1"/>
    <col min="8456" max="8468" width="9.7109375" customWidth="1"/>
    <col min="8705" max="8707" width="3" customWidth="1"/>
    <col min="8708" max="8709" width="15.7109375" customWidth="1"/>
    <col min="8710" max="8710" width="10.7109375" customWidth="1"/>
    <col min="8711" max="8711" width="3" customWidth="1"/>
    <col min="8712" max="8724" width="9.7109375" customWidth="1"/>
    <col min="8961" max="8963" width="3" customWidth="1"/>
    <col min="8964" max="8965" width="15.7109375" customWidth="1"/>
    <col min="8966" max="8966" width="10.7109375" customWidth="1"/>
    <col min="8967" max="8967" width="3" customWidth="1"/>
    <col min="8968" max="8980" width="9.7109375" customWidth="1"/>
    <col min="9217" max="9219" width="3" customWidth="1"/>
    <col min="9220" max="9221" width="15.7109375" customWidth="1"/>
    <col min="9222" max="9222" width="10.7109375" customWidth="1"/>
    <col min="9223" max="9223" width="3" customWidth="1"/>
    <col min="9224" max="9236" width="9.7109375" customWidth="1"/>
    <col min="9473" max="9475" width="3" customWidth="1"/>
    <col min="9476" max="9477" width="15.7109375" customWidth="1"/>
    <col min="9478" max="9478" width="10.7109375" customWidth="1"/>
    <col min="9479" max="9479" width="3" customWidth="1"/>
    <col min="9480" max="9492" width="9.7109375" customWidth="1"/>
    <col min="9729" max="9731" width="3" customWidth="1"/>
    <col min="9732" max="9733" width="15.7109375" customWidth="1"/>
    <col min="9734" max="9734" width="10.7109375" customWidth="1"/>
    <col min="9735" max="9735" width="3" customWidth="1"/>
    <col min="9736" max="9748" width="9.7109375" customWidth="1"/>
    <col min="9985" max="9987" width="3" customWidth="1"/>
    <col min="9988" max="9989" width="15.7109375" customWidth="1"/>
    <col min="9990" max="9990" width="10.7109375" customWidth="1"/>
    <col min="9991" max="9991" width="3" customWidth="1"/>
    <col min="9992" max="10004" width="9.7109375" customWidth="1"/>
    <col min="10241" max="10243" width="3" customWidth="1"/>
    <col min="10244" max="10245" width="15.7109375" customWidth="1"/>
    <col min="10246" max="10246" width="10.7109375" customWidth="1"/>
    <col min="10247" max="10247" width="3" customWidth="1"/>
    <col min="10248" max="10260" width="9.7109375" customWidth="1"/>
    <col min="10497" max="10499" width="3" customWidth="1"/>
    <col min="10500" max="10501" width="15.7109375" customWidth="1"/>
    <col min="10502" max="10502" width="10.7109375" customWidth="1"/>
    <col min="10503" max="10503" width="3" customWidth="1"/>
    <col min="10504" max="10516" width="9.7109375" customWidth="1"/>
    <col min="10753" max="10755" width="3" customWidth="1"/>
    <col min="10756" max="10757" width="15.7109375" customWidth="1"/>
    <col min="10758" max="10758" width="10.7109375" customWidth="1"/>
    <col min="10759" max="10759" width="3" customWidth="1"/>
    <col min="10760" max="10772" width="9.7109375" customWidth="1"/>
    <col min="11009" max="11011" width="3" customWidth="1"/>
    <col min="11012" max="11013" width="15.7109375" customWidth="1"/>
    <col min="11014" max="11014" width="10.7109375" customWidth="1"/>
    <col min="11015" max="11015" width="3" customWidth="1"/>
    <col min="11016" max="11028" width="9.7109375" customWidth="1"/>
    <col min="11265" max="11267" width="3" customWidth="1"/>
    <col min="11268" max="11269" width="15.7109375" customWidth="1"/>
    <col min="11270" max="11270" width="10.7109375" customWidth="1"/>
    <col min="11271" max="11271" width="3" customWidth="1"/>
    <col min="11272" max="11284" width="9.7109375" customWidth="1"/>
    <col min="11521" max="11523" width="3" customWidth="1"/>
    <col min="11524" max="11525" width="15.7109375" customWidth="1"/>
    <col min="11526" max="11526" width="10.7109375" customWidth="1"/>
    <col min="11527" max="11527" width="3" customWidth="1"/>
    <col min="11528" max="11540" width="9.7109375" customWidth="1"/>
    <col min="11777" max="11779" width="3" customWidth="1"/>
    <col min="11780" max="11781" width="15.7109375" customWidth="1"/>
    <col min="11782" max="11782" width="10.7109375" customWidth="1"/>
    <col min="11783" max="11783" width="3" customWidth="1"/>
    <col min="11784" max="11796" width="9.7109375" customWidth="1"/>
    <col min="12033" max="12035" width="3" customWidth="1"/>
    <col min="12036" max="12037" width="15.7109375" customWidth="1"/>
    <col min="12038" max="12038" width="10.7109375" customWidth="1"/>
    <col min="12039" max="12039" width="3" customWidth="1"/>
    <col min="12040" max="12052" width="9.7109375" customWidth="1"/>
    <col min="12289" max="12291" width="3" customWidth="1"/>
    <col min="12292" max="12293" width="15.7109375" customWidth="1"/>
    <col min="12294" max="12294" width="10.7109375" customWidth="1"/>
    <col min="12295" max="12295" width="3" customWidth="1"/>
    <col min="12296" max="12308" width="9.7109375" customWidth="1"/>
    <col min="12545" max="12547" width="3" customWidth="1"/>
    <col min="12548" max="12549" width="15.7109375" customWidth="1"/>
    <col min="12550" max="12550" width="10.7109375" customWidth="1"/>
    <col min="12551" max="12551" width="3" customWidth="1"/>
    <col min="12552" max="12564" width="9.7109375" customWidth="1"/>
    <col min="12801" max="12803" width="3" customWidth="1"/>
    <col min="12804" max="12805" width="15.7109375" customWidth="1"/>
    <col min="12806" max="12806" width="10.7109375" customWidth="1"/>
    <col min="12807" max="12807" width="3" customWidth="1"/>
    <col min="12808" max="12820" width="9.7109375" customWidth="1"/>
    <col min="13057" max="13059" width="3" customWidth="1"/>
    <col min="13060" max="13061" width="15.7109375" customWidth="1"/>
    <col min="13062" max="13062" width="10.7109375" customWidth="1"/>
    <col min="13063" max="13063" width="3" customWidth="1"/>
    <col min="13064" max="13076" width="9.7109375" customWidth="1"/>
    <col min="13313" max="13315" width="3" customWidth="1"/>
    <col min="13316" max="13317" width="15.7109375" customWidth="1"/>
    <col min="13318" max="13318" width="10.7109375" customWidth="1"/>
    <col min="13319" max="13319" width="3" customWidth="1"/>
    <col min="13320" max="13332" width="9.7109375" customWidth="1"/>
    <col min="13569" max="13571" width="3" customWidth="1"/>
    <col min="13572" max="13573" width="15.7109375" customWidth="1"/>
    <col min="13574" max="13574" width="10.7109375" customWidth="1"/>
    <col min="13575" max="13575" width="3" customWidth="1"/>
    <col min="13576" max="13588" width="9.7109375" customWidth="1"/>
    <col min="13825" max="13827" width="3" customWidth="1"/>
    <col min="13828" max="13829" width="15.7109375" customWidth="1"/>
    <col min="13830" max="13830" width="10.7109375" customWidth="1"/>
    <col min="13831" max="13831" width="3" customWidth="1"/>
    <col min="13832" max="13844" width="9.7109375" customWidth="1"/>
    <col min="14081" max="14083" width="3" customWidth="1"/>
    <col min="14084" max="14085" width="15.7109375" customWidth="1"/>
    <col min="14086" max="14086" width="10.7109375" customWidth="1"/>
    <col min="14087" max="14087" width="3" customWidth="1"/>
    <col min="14088" max="14100" width="9.7109375" customWidth="1"/>
    <col min="14337" max="14339" width="3" customWidth="1"/>
    <col min="14340" max="14341" width="15.7109375" customWidth="1"/>
    <col min="14342" max="14342" width="10.7109375" customWidth="1"/>
    <col min="14343" max="14343" width="3" customWidth="1"/>
    <col min="14344" max="14356" width="9.7109375" customWidth="1"/>
    <col min="14593" max="14595" width="3" customWidth="1"/>
    <col min="14596" max="14597" width="15.7109375" customWidth="1"/>
    <col min="14598" max="14598" width="10.7109375" customWidth="1"/>
    <col min="14599" max="14599" width="3" customWidth="1"/>
    <col min="14600" max="14612" width="9.7109375" customWidth="1"/>
    <col min="14849" max="14851" width="3" customWidth="1"/>
    <col min="14852" max="14853" width="15.7109375" customWidth="1"/>
    <col min="14854" max="14854" width="10.7109375" customWidth="1"/>
    <col min="14855" max="14855" width="3" customWidth="1"/>
    <col min="14856" max="14868" width="9.7109375" customWidth="1"/>
    <col min="15105" max="15107" width="3" customWidth="1"/>
    <col min="15108" max="15109" width="15.7109375" customWidth="1"/>
    <col min="15110" max="15110" width="10.7109375" customWidth="1"/>
    <col min="15111" max="15111" width="3" customWidth="1"/>
    <col min="15112" max="15124" width="9.7109375" customWidth="1"/>
    <col min="15361" max="15363" width="3" customWidth="1"/>
    <col min="15364" max="15365" width="15.7109375" customWidth="1"/>
    <col min="15366" max="15366" width="10.7109375" customWidth="1"/>
    <col min="15367" max="15367" width="3" customWidth="1"/>
    <col min="15368" max="15380" width="9.7109375" customWidth="1"/>
    <col min="15617" max="15619" width="3" customWidth="1"/>
    <col min="15620" max="15621" width="15.7109375" customWidth="1"/>
    <col min="15622" max="15622" width="10.7109375" customWidth="1"/>
    <col min="15623" max="15623" width="3" customWidth="1"/>
    <col min="15624" max="15636" width="9.7109375" customWidth="1"/>
    <col min="15873" max="15875" width="3" customWidth="1"/>
    <col min="15876" max="15877" width="15.7109375" customWidth="1"/>
    <col min="15878" max="15878" width="10.7109375" customWidth="1"/>
    <col min="15879" max="15879" width="3" customWidth="1"/>
    <col min="15880" max="15892" width="9.7109375" customWidth="1"/>
    <col min="16129" max="16131" width="3" customWidth="1"/>
    <col min="16132" max="16133" width="15.7109375" customWidth="1"/>
    <col min="16134" max="16134" width="10.7109375" customWidth="1"/>
    <col min="16135" max="16135" width="3" customWidth="1"/>
    <col min="16136" max="16148" width="9.7109375" customWidth="1"/>
  </cols>
  <sheetData>
    <row r="1" spans="1:20" ht="15.75">
      <c r="A1" s="22"/>
      <c r="T1" s="57">
        <f ca="1">NOW()</f>
        <v>40318.53560949074</v>
      </c>
    </row>
    <row r="2" spans="1:20" ht="15.75">
      <c r="A2" s="22" t="s">
        <v>103</v>
      </c>
    </row>
    <row r="3" spans="1:20" ht="12.75" customHeight="1">
      <c r="A3" s="2"/>
      <c r="D3" s="3"/>
      <c r="E3" s="58"/>
      <c r="F3" s="58"/>
      <c r="G3" s="5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.75" customHeight="1">
      <c r="A4" s="3"/>
      <c r="D4" s="3"/>
      <c r="E4" s="58"/>
      <c r="F4" s="58"/>
      <c r="G4" s="5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2.75" customHeight="1">
      <c r="A5" s="3"/>
      <c r="D5" s="3"/>
      <c r="E5" s="58"/>
      <c r="F5" s="58"/>
      <c r="G5" s="5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1" customFormat="1" ht="12.75" customHeight="1" thickBot="1">
      <c r="A6" s="59" t="s">
        <v>104</v>
      </c>
      <c r="B6" s="59"/>
      <c r="C6" s="59"/>
      <c r="D6" s="59"/>
      <c r="E6" s="60" t="s">
        <v>45</v>
      </c>
      <c r="F6" s="61" t="s">
        <v>105</v>
      </c>
      <c r="G6" s="60"/>
      <c r="H6" s="62" t="s">
        <v>106</v>
      </c>
      <c r="I6" s="62" t="s">
        <v>107</v>
      </c>
      <c r="J6" s="62" t="s">
        <v>108</v>
      </c>
      <c r="K6" s="62" t="s">
        <v>109</v>
      </c>
      <c r="L6" s="62" t="s">
        <v>110</v>
      </c>
      <c r="M6" s="62" t="s">
        <v>111</v>
      </c>
      <c r="N6" s="62" t="s">
        <v>112</v>
      </c>
      <c r="O6" s="62" t="s">
        <v>113</v>
      </c>
      <c r="P6" s="62" t="s">
        <v>114</v>
      </c>
      <c r="Q6" s="62" t="s">
        <v>115</v>
      </c>
      <c r="R6" s="62" t="s">
        <v>116</v>
      </c>
      <c r="S6" s="62" t="s">
        <v>117</v>
      </c>
      <c r="T6" s="28" t="s">
        <v>2</v>
      </c>
    </row>
    <row r="7" spans="1:20" ht="12.75" customHeight="1" thickTop="1">
      <c r="A7" s="3"/>
      <c r="D7" s="3"/>
      <c r="E7" s="58"/>
      <c r="F7" s="58"/>
      <c r="G7" s="5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2.75" customHeight="1">
      <c r="A8" s="63" t="s">
        <v>118</v>
      </c>
      <c r="B8" s="63"/>
      <c r="C8" s="63"/>
      <c r="D8" s="63"/>
      <c r="E8" s="58"/>
      <c r="F8" s="58"/>
      <c r="G8" s="5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.75" customHeight="1">
      <c r="A9" s="1"/>
      <c r="B9" s="1" t="s">
        <v>119</v>
      </c>
      <c r="D9" s="3"/>
      <c r="E9" s="64">
        <v>100</v>
      </c>
      <c r="F9" s="65">
        <v>1</v>
      </c>
      <c r="G9" s="6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2.75" customHeight="1">
      <c r="A10" s="1"/>
      <c r="B10" s="1" t="s">
        <v>120</v>
      </c>
      <c r="D10" s="3"/>
      <c r="E10" s="66">
        <v>100</v>
      </c>
      <c r="F10" s="67">
        <f>IF(E9&gt;0,E10/E9,0)</f>
        <v>1</v>
      </c>
      <c r="G10" s="6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.75" customHeight="1">
      <c r="A11" s="1"/>
      <c r="B11" s="1" t="s">
        <v>121</v>
      </c>
      <c r="D11" s="3"/>
      <c r="E11" s="68">
        <f>E9-E10</f>
        <v>0</v>
      </c>
      <c r="F11" s="65">
        <f>IF(E9&gt;0,E11/E9,0)</f>
        <v>0</v>
      </c>
      <c r="G11" s="6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2.75" customHeight="1">
      <c r="A12" s="1"/>
      <c r="B12" s="1" t="s">
        <v>122</v>
      </c>
      <c r="D12" s="3"/>
      <c r="E12" s="58"/>
      <c r="F12" s="58"/>
      <c r="G12" s="5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2.75" customHeight="1" thickBot="1">
      <c r="A13" s="1"/>
      <c r="C13" s="1" t="s">
        <v>123</v>
      </c>
      <c r="D13" s="3"/>
      <c r="E13" s="58"/>
      <c r="F13" s="58"/>
      <c r="G13" s="58"/>
      <c r="H13" s="69">
        <f t="shared" ref="H13:S13" si="0">IF(H14=0,0,H14/$T$14)</f>
        <v>0</v>
      </c>
      <c r="I13" s="69">
        <f t="shared" si="0"/>
        <v>0</v>
      </c>
      <c r="J13" s="69">
        <f t="shared" si="0"/>
        <v>0</v>
      </c>
      <c r="K13" s="69">
        <f t="shared" si="0"/>
        <v>0</v>
      </c>
      <c r="L13" s="69">
        <f t="shared" si="0"/>
        <v>0</v>
      </c>
      <c r="M13" s="69">
        <f t="shared" si="0"/>
        <v>0</v>
      </c>
      <c r="N13" s="69">
        <f t="shared" si="0"/>
        <v>0</v>
      </c>
      <c r="O13" s="69">
        <f t="shared" si="0"/>
        <v>0</v>
      </c>
      <c r="P13" s="69">
        <f t="shared" si="0"/>
        <v>0</v>
      </c>
      <c r="Q13" s="69">
        <f t="shared" si="0"/>
        <v>0</v>
      </c>
      <c r="R13" s="69">
        <f t="shared" si="0"/>
        <v>0</v>
      </c>
      <c r="S13" s="69">
        <f t="shared" si="0"/>
        <v>0</v>
      </c>
      <c r="T13" s="70">
        <f>SUM(H13:S13)</f>
        <v>0</v>
      </c>
    </row>
    <row r="14" spans="1:20" ht="12.75" customHeight="1">
      <c r="A14" s="1"/>
      <c r="C14" s="1" t="s">
        <v>48</v>
      </c>
      <c r="D14" s="3"/>
      <c r="E14" s="58"/>
      <c r="F14" s="58"/>
      <c r="G14" s="58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40">
        <f>SUM(H14:S14)</f>
        <v>0</v>
      </c>
    </row>
    <row r="15" spans="1:20" ht="12.75" customHeight="1">
      <c r="A15" s="1"/>
      <c r="C15" s="1" t="s">
        <v>124</v>
      </c>
      <c r="D15" s="3"/>
      <c r="E15" s="71">
        <v>0.25</v>
      </c>
      <c r="F15" s="72"/>
      <c r="G15" s="65"/>
      <c r="H15" s="73">
        <f>IF($E$15=0,H14,(1+$E$15)*H14)</f>
        <v>0</v>
      </c>
      <c r="I15" s="73">
        <f t="shared" ref="I15:S15" si="1">IF($E$15=0,I14,(1+$E$15)*I14)</f>
        <v>0</v>
      </c>
      <c r="J15" s="73">
        <f t="shared" si="1"/>
        <v>0</v>
      </c>
      <c r="K15" s="73">
        <f t="shared" si="1"/>
        <v>0</v>
      </c>
      <c r="L15" s="73">
        <f t="shared" si="1"/>
        <v>0</v>
      </c>
      <c r="M15" s="73">
        <f t="shared" si="1"/>
        <v>0</v>
      </c>
      <c r="N15" s="73">
        <f t="shared" si="1"/>
        <v>0</v>
      </c>
      <c r="O15" s="73">
        <f t="shared" si="1"/>
        <v>0</v>
      </c>
      <c r="P15" s="73">
        <f t="shared" si="1"/>
        <v>0</v>
      </c>
      <c r="Q15" s="73">
        <f t="shared" si="1"/>
        <v>0</v>
      </c>
      <c r="R15" s="73">
        <f t="shared" si="1"/>
        <v>0</v>
      </c>
      <c r="S15" s="73">
        <f t="shared" si="1"/>
        <v>0</v>
      </c>
      <c r="T15" s="40">
        <f>SUM(H15:S15)</f>
        <v>0</v>
      </c>
    </row>
    <row r="16" spans="1:20" ht="12.75" customHeight="1">
      <c r="A16" s="3"/>
      <c r="C16" s="1" t="s">
        <v>125</v>
      </c>
      <c r="D16" s="3"/>
      <c r="E16" s="71">
        <v>0.25</v>
      </c>
      <c r="F16" s="58"/>
      <c r="G16" s="65"/>
      <c r="H16" s="73">
        <f>IF($E$16=0,H15,(1+$E$16)*H15)</f>
        <v>0</v>
      </c>
      <c r="I16" s="73">
        <f t="shared" ref="I16:S16" si="2">IF($E$16=0,I15,(1+$E$16)*I15)</f>
        <v>0</v>
      </c>
      <c r="J16" s="73">
        <f t="shared" si="2"/>
        <v>0</v>
      </c>
      <c r="K16" s="73">
        <f t="shared" si="2"/>
        <v>0</v>
      </c>
      <c r="L16" s="73">
        <f t="shared" si="2"/>
        <v>0</v>
      </c>
      <c r="M16" s="73">
        <f t="shared" si="2"/>
        <v>0</v>
      </c>
      <c r="N16" s="73">
        <f t="shared" si="2"/>
        <v>0</v>
      </c>
      <c r="O16" s="73">
        <f t="shared" si="2"/>
        <v>0</v>
      </c>
      <c r="P16" s="73">
        <f t="shared" si="2"/>
        <v>0</v>
      </c>
      <c r="Q16" s="73">
        <f t="shared" si="2"/>
        <v>0</v>
      </c>
      <c r="R16" s="73">
        <f t="shared" si="2"/>
        <v>0</v>
      </c>
      <c r="S16" s="73">
        <f t="shared" si="2"/>
        <v>0</v>
      </c>
      <c r="T16" s="40">
        <f>SUM(H16:S16)</f>
        <v>0</v>
      </c>
    </row>
    <row r="17" spans="1:20" ht="12.75" customHeight="1" outlineLevel="1">
      <c r="A17" s="3"/>
      <c r="B17" s="1" t="s">
        <v>126</v>
      </c>
      <c r="D17" s="3"/>
      <c r="E17" s="71">
        <v>0.5</v>
      </c>
      <c r="F17" s="58"/>
      <c r="G17" s="65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40"/>
    </row>
    <row r="18" spans="1:20" ht="12.75" customHeight="1" outlineLevel="1">
      <c r="A18" s="3"/>
      <c r="D18" s="3"/>
      <c r="E18" s="58"/>
      <c r="F18" s="58"/>
      <c r="G18" s="5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2.75" customHeight="1" outlineLevel="1">
      <c r="A19" s="3"/>
      <c r="B19" s="1" t="s">
        <v>127</v>
      </c>
      <c r="D19" s="3"/>
      <c r="E19" s="75">
        <f>T14*E9</f>
        <v>0</v>
      </c>
      <c r="F19" s="65"/>
      <c r="G19" s="58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2.75" customHeight="1" outlineLevel="1">
      <c r="A20" s="3"/>
      <c r="B20" s="1" t="s">
        <v>128</v>
      </c>
      <c r="D20" s="3"/>
      <c r="E20" s="76">
        <f>E10*T14</f>
        <v>0</v>
      </c>
      <c r="F20" s="65"/>
      <c r="G20" s="58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2.75" customHeight="1" outlineLevel="1">
      <c r="A21" s="1"/>
      <c r="B21" s="1" t="s">
        <v>129</v>
      </c>
      <c r="D21" s="3"/>
      <c r="E21" s="77">
        <f>E19-E20</f>
        <v>0</v>
      </c>
      <c r="F21" s="65"/>
      <c r="G21" s="58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2.75" customHeight="1" outlineLevel="1">
      <c r="A22" s="1"/>
      <c r="B22" s="1" t="s">
        <v>130</v>
      </c>
      <c r="D22" s="3"/>
      <c r="E22" s="77">
        <f>E17*'[1]3. Fixed Operating Expenses'!I44</f>
        <v>0</v>
      </c>
      <c r="F22" s="65"/>
      <c r="G22" s="6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2.75" customHeight="1" outlineLevel="1" thickBot="1">
      <c r="A23" s="1"/>
      <c r="B23" s="1" t="s">
        <v>131</v>
      </c>
      <c r="D23" s="3"/>
      <c r="E23" s="78">
        <f>E21-E22</f>
        <v>0</v>
      </c>
      <c r="F23" s="65" t="e">
        <f>IF(E9&gt;0,E23/E19,0)</f>
        <v>#DIV/0!</v>
      </c>
      <c r="G23" s="6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2.75" customHeight="1" outlineLevel="1" thickTop="1">
      <c r="A24" s="1"/>
      <c r="D24" s="3"/>
      <c r="E24" s="58"/>
      <c r="F24" s="58"/>
      <c r="G24" s="5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2.75" customHeight="1" outlineLevel="1">
      <c r="A25" s="1"/>
      <c r="B25" s="1" t="s">
        <v>132</v>
      </c>
      <c r="D25" s="3"/>
      <c r="E25" s="79" t="e">
        <f>IF(E9&gt;0,E22/F11,0)</f>
        <v>#DIV/0!</v>
      </c>
      <c r="F25" s="58"/>
      <c r="G25" s="58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40"/>
    </row>
    <row r="26" spans="1:20" ht="12.75" customHeight="1" outlineLevel="1">
      <c r="A26" s="1"/>
      <c r="B26" s="1" t="s">
        <v>133</v>
      </c>
      <c r="D26" s="3"/>
      <c r="E26" s="77" t="e">
        <f>IF(E9&gt;0,E25/E9,0)</f>
        <v>#DIV/0!</v>
      </c>
      <c r="F26" s="65"/>
      <c r="G26" s="65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40"/>
    </row>
    <row r="27" spans="1:20" ht="12.75" customHeight="1">
      <c r="A27" s="3"/>
      <c r="D27" s="3"/>
      <c r="E27" s="58"/>
      <c r="F27" s="65"/>
      <c r="G27" s="65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40"/>
    </row>
    <row r="28" spans="1:20" ht="12.75" customHeight="1">
      <c r="A28" s="3"/>
      <c r="D28" s="3"/>
      <c r="E28" s="58"/>
      <c r="F28" s="65"/>
      <c r="G28" s="65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40"/>
    </row>
    <row r="29" spans="1:20" ht="12.75" customHeight="1">
      <c r="A29" s="3"/>
      <c r="D29" s="3"/>
      <c r="E29" s="75"/>
      <c r="F29" s="58"/>
      <c r="G29" s="58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2.75" customHeight="1" outlineLevel="1">
      <c r="A30" s="63" t="s">
        <v>134</v>
      </c>
      <c r="B30" s="63"/>
      <c r="C30" s="63"/>
      <c r="D30" s="63"/>
      <c r="E30" s="58"/>
      <c r="F30" s="58"/>
      <c r="G30" s="5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2.75" customHeight="1" outlineLevel="1">
      <c r="A31" s="1"/>
      <c r="B31" s="1" t="s">
        <v>119</v>
      </c>
      <c r="D31" s="3"/>
      <c r="E31" s="64">
        <v>0</v>
      </c>
      <c r="F31" s="65">
        <v>1</v>
      </c>
      <c r="G31" s="6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2.75" customHeight="1" outlineLevel="1">
      <c r="A32" s="1"/>
      <c r="B32" s="1" t="s">
        <v>120</v>
      </c>
      <c r="D32" s="3"/>
      <c r="E32" s="66">
        <v>0</v>
      </c>
      <c r="F32" s="67">
        <f>IF(E31&gt;0,E32/E31,0)</f>
        <v>0</v>
      </c>
      <c r="G32" s="6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2.75" customHeight="1" outlineLevel="1">
      <c r="A33" s="1"/>
      <c r="B33" s="1" t="s">
        <v>121</v>
      </c>
      <c r="D33" s="3"/>
      <c r="E33" s="68">
        <f>E31-E32</f>
        <v>0</v>
      </c>
      <c r="F33" s="65">
        <f>IF(E31&gt;0,E33/E31,0)</f>
        <v>0</v>
      </c>
      <c r="G33" s="6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2.75" customHeight="1" outlineLevel="1">
      <c r="A34" s="1"/>
      <c r="B34" s="1" t="s">
        <v>122</v>
      </c>
      <c r="D34" s="3"/>
      <c r="E34" s="58"/>
      <c r="F34" s="58"/>
      <c r="G34" s="58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2.75" customHeight="1" outlineLevel="1" thickBot="1">
      <c r="A35" s="1"/>
      <c r="C35" s="1" t="s">
        <v>123</v>
      </c>
      <c r="D35" s="3"/>
      <c r="E35" s="58"/>
      <c r="F35" s="58"/>
      <c r="G35" s="58"/>
      <c r="H35" s="69">
        <f>IF(H36=0,0,H36/$T$36)</f>
        <v>0</v>
      </c>
      <c r="I35" s="69">
        <f t="shared" ref="I35:S35" si="3">IF(I36=0,0,I36/$T$36)</f>
        <v>0</v>
      </c>
      <c r="J35" s="69">
        <f t="shared" si="3"/>
        <v>0</v>
      </c>
      <c r="K35" s="69">
        <f t="shared" si="3"/>
        <v>0</v>
      </c>
      <c r="L35" s="69">
        <f t="shared" si="3"/>
        <v>0</v>
      </c>
      <c r="M35" s="69">
        <f t="shared" si="3"/>
        <v>0</v>
      </c>
      <c r="N35" s="69">
        <f t="shared" si="3"/>
        <v>0</v>
      </c>
      <c r="O35" s="69">
        <f t="shared" si="3"/>
        <v>0</v>
      </c>
      <c r="P35" s="69">
        <f t="shared" si="3"/>
        <v>0</v>
      </c>
      <c r="Q35" s="69">
        <f t="shared" si="3"/>
        <v>0</v>
      </c>
      <c r="R35" s="69">
        <f t="shared" si="3"/>
        <v>0</v>
      </c>
      <c r="S35" s="69">
        <f t="shared" si="3"/>
        <v>0</v>
      </c>
      <c r="T35" s="70">
        <f>SUM(H35:S35)</f>
        <v>0</v>
      </c>
    </row>
    <row r="36" spans="1:20" ht="12.75" customHeight="1" outlineLevel="1">
      <c r="A36" s="1"/>
      <c r="C36" s="1" t="s">
        <v>48</v>
      </c>
      <c r="D36" s="3"/>
      <c r="E36" s="58"/>
      <c r="F36" s="58"/>
      <c r="G36" s="58"/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40">
        <f>SUM(H36:S36)</f>
        <v>0</v>
      </c>
    </row>
    <row r="37" spans="1:20" ht="12.75" customHeight="1" outlineLevel="1">
      <c r="A37" s="1"/>
      <c r="C37" s="1" t="s">
        <v>124</v>
      </c>
      <c r="D37" s="3"/>
      <c r="E37" s="71">
        <v>0.1</v>
      </c>
      <c r="F37" s="72"/>
      <c r="G37" s="65"/>
      <c r="H37" s="73">
        <f>IF($E$15=0,H36,(1+$E$37)*H36)</f>
        <v>0</v>
      </c>
      <c r="I37" s="73">
        <f t="shared" ref="I37:S37" si="4">IF($E$15=0,I36,(1+$E$37)*I36)</f>
        <v>0</v>
      </c>
      <c r="J37" s="73">
        <f t="shared" si="4"/>
        <v>0</v>
      </c>
      <c r="K37" s="73">
        <f t="shared" si="4"/>
        <v>0</v>
      </c>
      <c r="L37" s="73">
        <f t="shared" si="4"/>
        <v>0</v>
      </c>
      <c r="M37" s="73">
        <f t="shared" si="4"/>
        <v>0</v>
      </c>
      <c r="N37" s="73">
        <f t="shared" si="4"/>
        <v>0</v>
      </c>
      <c r="O37" s="73">
        <f t="shared" si="4"/>
        <v>0</v>
      </c>
      <c r="P37" s="73">
        <f t="shared" si="4"/>
        <v>0</v>
      </c>
      <c r="Q37" s="73">
        <f t="shared" si="4"/>
        <v>0</v>
      </c>
      <c r="R37" s="73">
        <f t="shared" si="4"/>
        <v>0</v>
      </c>
      <c r="S37" s="73">
        <f t="shared" si="4"/>
        <v>0</v>
      </c>
      <c r="T37" s="40">
        <f>SUM(H37:S37)</f>
        <v>0</v>
      </c>
    </row>
    <row r="38" spans="1:20" ht="12.75" customHeight="1" outlineLevel="1">
      <c r="A38" s="3"/>
      <c r="C38" s="1" t="s">
        <v>125</v>
      </c>
      <c r="D38" s="3"/>
      <c r="E38" s="71">
        <v>0.1</v>
      </c>
      <c r="F38" s="58"/>
      <c r="G38" s="65"/>
      <c r="H38" s="73">
        <f>IF($E$16=0,H37,(1+$E$38)*H37)</f>
        <v>0</v>
      </c>
      <c r="I38" s="73">
        <f t="shared" ref="I38:S38" si="5">IF($E$16=0,I37,(1+$E$38)*I37)</f>
        <v>0</v>
      </c>
      <c r="J38" s="73">
        <f t="shared" si="5"/>
        <v>0</v>
      </c>
      <c r="K38" s="73">
        <f t="shared" si="5"/>
        <v>0</v>
      </c>
      <c r="L38" s="73">
        <f t="shared" si="5"/>
        <v>0</v>
      </c>
      <c r="M38" s="73">
        <f t="shared" si="5"/>
        <v>0</v>
      </c>
      <c r="N38" s="73">
        <f t="shared" si="5"/>
        <v>0</v>
      </c>
      <c r="O38" s="73">
        <f t="shared" si="5"/>
        <v>0</v>
      </c>
      <c r="P38" s="73">
        <f t="shared" si="5"/>
        <v>0</v>
      </c>
      <c r="Q38" s="73">
        <f t="shared" si="5"/>
        <v>0</v>
      </c>
      <c r="R38" s="73">
        <f t="shared" si="5"/>
        <v>0</v>
      </c>
      <c r="S38" s="73">
        <f t="shared" si="5"/>
        <v>0</v>
      </c>
      <c r="T38" s="40">
        <f>SUM(H38:S38)</f>
        <v>0</v>
      </c>
    </row>
    <row r="39" spans="1:20" ht="12.75" customHeight="1" outlineLevel="2">
      <c r="A39" s="3"/>
      <c r="B39" s="1" t="s">
        <v>126</v>
      </c>
      <c r="D39" s="3"/>
      <c r="E39" s="71">
        <f>(1-E17)/3</f>
        <v>0.16666666666666666</v>
      </c>
      <c r="F39" s="58"/>
      <c r="G39" s="65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40"/>
    </row>
    <row r="40" spans="1:20" ht="12.75" customHeight="1" outlineLevel="2">
      <c r="A40" s="3"/>
      <c r="D40" s="3"/>
      <c r="E40" s="58"/>
      <c r="F40" s="58"/>
      <c r="G40" s="5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2.75" customHeight="1" outlineLevel="2">
      <c r="A41" s="3"/>
      <c r="B41" s="1" t="s">
        <v>127</v>
      </c>
      <c r="D41" s="3"/>
      <c r="E41" s="75">
        <f>T36*E31</f>
        <v>0</v>
      </c>
      <c r="F41" s="65"/>
      <c r="G41" s="5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2.75" customHeight="1" outlineLevel="2">
      <c r="A42" s="3"/>
      <c r="B42" s="1" t="s">
        <v>128</v>
      </c>
      <c r="D42" s="3"/>
      <c r="E42" s="76">
        <f>E32*T36</f>
        <v>0</v>
      </c>
      <c r="F42" s="65"/>
      <c r="G42" s="5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2.75" customHeight="1" outlineLevel="2">
      <c r="A43" s="1"/>
      <c r="B43" s="1" t="s">
        <v>129</v>
      </c>
      <c r="D43" s="3"/>
      <c r="E43" s="77">
        <f>E41-E42</f>
        <v>0</v>
      </c>
      <c r="F43" s="65"/>
      <c r="G43" s="58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2.75" customHeight="1" outlineLevel="2">
      <c r="A44" s="1"/>
      <c r="B44" s="1" t="s">
        <v>130</v>
      </c>
      <c r="D44" s="3"/>
      <c r="E44" s="77">
        <f>E39*'[1]3. Fixed Operating Expenses'!I44</f>
        <v>0</v>
      </c>
      <c r="F44" s="65"/>
      <c r="G44" s="65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2.75" customHeight="1" outlineLevel="2" thickBot="1">
      <c r="A45" s="1"/>
      <c r="B45" s="1" t="s">
        <v>131</v>
      </c>
      <c r="D45" s="3"/>
      <c r="E45" s="78">
        <f>E43-E44</f>
        <v>0</v>
      </c>
      <c r="F45" s="65">
        <f>IF(E31&gt;0,E45/E41,0)</f>
        <v>0</v>
      </c>
      <c r="G45" s="65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2.75" customHeight="1" outlineLevel="2" thickTop="1">
      <c r="A46" s="1"/>
      <c r="D46" s="3"/>
      <c r="E46" s="58"/>
      <c r="F46" s="58"/>
      <c r="G46" s="58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2.75" customHeight="1" outlineLevel="2">
      <c r="A47" s="1"/>
      <c r="B47" s="1" t="s">
        <v>132</v>
      </c>
      <c r="D47" s="3"/>
      <c r="E47" s="79">
        <f>IF(E31&gt;0,E44/F33,0)</f>
        <v>0</v>
      </c>
      <c r="F47" s="58"/>
      <c r="G47" s="58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40"/>
    </row>
    <row r="48" spans="1:20" ht="12.75" customHeight="1" outlineLevel="2">
      <c r="A48" s="1"/>
      <c r="B48" s="1" t="s">
        <v>133</v>
      </c>
      <c r="D48" s="3"/>
      <c r="E48" s="77">
        <f>IF(E31&gt;0,E47/E31,0)</f>
        <v>0</v>
      </c>
      <c r="F48" s="65"/>
      <c r="G48" s="65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40"/>
    </row>
    <row r="49" spans="1:20" ht="12.75" customHeight="1">
      <c r="A49" s="44"/>
      <c r="B49" s="44"/>
      <c r="C49" s="44"/>
      <c r="D49" s="26"/>
      <c r="E49" s="80"/>
      <c r="F49" s="81"/>
      <c r="G49" s="8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41"/>
    </row>
    <row r="50" spans="1:20" ht="12.75" customHeight="1">
      <c r="A50" s="44"/>
      <c r="B50" s="44"/>
      <c r="C50" s="44"/>
      <c r="D50" s="26"/>
      <c r="E50" s="80"/>
      <c r="F50" s="81"/>
      <c r="G50" s="8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41"/>
    </row>
    <row r="51" spans="1:20" ht="12.75" customHeight="1" outlineLevel="1">
      <c r="A51" s="63" t="s">
        <v>135</v>
      </c>
      <c r="B51" s="63"/>
      <c r="C51" s="63"/>
      <c r="D51" s="63"/>
      <c r="E51" s="58"/>
      <c r="F51" s="58"/>
      <c r="G51" s="5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2.75" customHeight="1" outlineLevel="1">
      <c r="A52" s="1"/>
      <c r="B52" s="1" t="s">
        <v>119</v>
      </c>
      <c r="D52" s="3"/>
      <c r="E52" s="64">
        <v>0</v>
      </c>
      <c r="F52" s="65">
        <v>1</v>
      </c>
      <c r="G52" s="6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2.75" customHeight="1" outlineLevel="1">
      <c r="A53" s="1"/>
      <c r="B53" s="1" t="s">
        <v>120</v>
      </c>
      <c r="D53" s="3"/>
      <c r="E53" s="66">
        <v>0</v>
      </c>
      <c r="F53" s="67">
        <f>IF(E52&gt;0,E53/E52,0)</f>
        <v>0</v>
      </c>
      <c r="G53" s="6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2.75" customHeight="1" outlineLevel="1">
      <c r="A54" s="1"/>
      <c r="B54" s="1" t="s">
        <v>121</v>
      </c>
      <c r="D54" s="3"/>
      <c r="E54" s="68">
        <f>E52-E53</f>
        <v>0</v>
      </c>
      <c r="F54" s="65">
        <f>IF(E52&gt;0,E54/E52,0)</f>
        <v>0</v>
      </c>
      <c r="G54" s="6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2.75" customHeight="1" outlineLevel="1">
      <c r="A55" s="1"/>
      <c r="B55" s="1" t="s">
        <v>122</v>
      </c>
      <c r="D55" s="3"/>
      <c r="E55" s="58"/>
      <c r="F55" s="58"/>
      <c r="G55" s="58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2.75" customHeight="1" outlineLevel="1" thickBot="1">
      <c r="A56" s="1"/>
      <c r="C56" s="1" t="s">
        <v>123</v>
      </c>
      <c r="D56" s="3"/>
      <c r="E56" s="58"/>
      <c r="F56" s="58"/>
      <c r="G56" s="58"/>
      <c r="H56" s="69">
        <f>IF(H57=0,0,H57/$T$36)</f>
        <v>0</v>
      </c>
      <c r="I56" s="69">
        <f t="shared" ref="I56:S56" si="6">IF(I57=0,0,I57/$T$36)</f>
        <v>0</v>
      </c>
      <c r="J56" s="69">
        <f t="shared" si="6"/>
        <v>0</v>
      </c>
      <c r="K56" s="69">
        <f t="shared" si="6"/>
        <v>0</v>
      </c>
      <c r="L56" s="69">
        <f t="shared" si="6"/>
        <v>0</v>
      </c>
      <c r="M56" s="69">
        <f t="shared" si="6"/>
        <v>0</v>
      </c>
      <c r="N56" s="69">
        <f t="shared" si="6"/>
        <v>0</v>
      </c>
      <c r="O56" s="69">
        <f t="shared" si="6"/>
        <v>0</v>
      </c>
      <c r="P56" s="69">
        <f t="shared" si="6"/>
        <v>0</v>
      </c>
      <c r="Q56" s="69">
        <f t="shared" si="6"/>
        <v>0</v>
      </c>
      <c r="R56" s="69">
        <f t="shared" si="6"/>
        <v>0</v>
      </c>
      <c r="S56" s="69">
        <f t="shared" si="6"/>
        <v>0</v>
      </c>
      <c r="T56" s="70">
        <f>SUM(H56:S56)</f>
        <v>0</v>
      </c>
    </row>
    <row r="57" spans="1:20" ht="12.75" customHeight="1" outlineLevel="1">
      <c r="A57" s="1"/>
      <c r="C57" s="1" t="s">
        <v>48</v>
      </c>
      <c r="D57" s="3"/>
      <c r="E57" s="58"/>
      <c r="F57" s="58"/>
      <c r="G57" s="58"/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40">
        <f>SUM(H57:S57)</f>
        <v>0</v>
      </c>
    </row>
    <row r="58" spans="1:20" ht="12.75" customHeight="1" outlineLevel="1">
      <c r="A58" s="1"/>
      <c r="C58" s="1" t="s">
        <v>124</v>
      </c>
      <c r="D58" s="3"/>
      <c r="E58" s="71">
        <v>0.1</v>
      </c>
      <c r="F58" s="72"/>
      <c r="G58" s="65"/>
      <c r="H58" s="73">
        <f>IF($E$15=0,H57,(1+$E$37)*H57)</f>
        <v>0</v>
      </c>
      <c r="I58" s="73">
        <f t="shared" ref="I58:S58" si="7">IF($E$15=0,I57,(1+$E$37)*I57)</f>
        <v>0</v>
      </c>
      <c r="J58" s="73">
        <f t="shared" si="7"/>
        <v>0</v>
      </c>
      <c r="K58" s="73">
        <f t="shared" si="7"/>
        <v>0</v>
      </c>
      <c r="L58" s="73">
        <f t="shared" si="7"/>
        <v>0</v>
      </c>
      <c r="M58" s="73">
        <f t="shared" si="7"/>
        <v>0</v>
      </c>
      <c r="N58" s="73">
        <f t="shared" si="7"/>
        <v>0</v>
      </c>
      <c r="O58" s="73">
        <f t="shared" si="7"/>
        <v>0</v>
      </c>
      <c r="P58" s="73">
        <f t="shared" si="7"/>
        <v>0</v>
      </c>
      <c r="Q58" s="73">
        <f t="shared" si="7"/>
        <v>0</v>
      </c>
      <c r="R58" s="73">
        <f t="shared" si="7"/>
        <v>0</v>
      </c>
      <c r="S58" s="73">
        <f t="shared" si="7"/>
        <v>0</v>
      </c>
      <c r="T58" s="40">
        <f>SUM(H58:S58)</f>
        <v>0</v>
      </c>
    </row>
    <row r="59" spans="1:20" ht="12.75" customHeight="1" outlineLevel="1">
      <c r="A59" s="3"/>
      <c r="C59" s="1" t="s">
        <v>125</v>
      </c>
      <c r="D59" s="3"/>
      <c r="E59" s="71">
        <v>0.1</v>
      </c>
      <c r="F59" s="58"/>
      <c r="G59" s="65"/>
      <c r="H59" s="73">
        <f>IF($E$16=0,H58,(1+$E$38)*H58)</f>
        <v>0</v>
      </c>
      <c r="I59" s="73">
        <f t="shared" ref="I59:S59" si="8">IF($E$16=0,I58,(1+$E$38)*I58)</f>
        <v>0</v>
      </c>
      <c r="J59" s="73">
        <f t="shared" si="8"/>
        <v>0</v>
      </c>
      <c r="K59" s="73">
        <f t="shared" si="8"/>
        <v>0</v>
      </c>
      <c r="L59" s="73">
        <f t="shared" si="8"/>
        <v>0</v>
      </c>
      <c r="M59" s="73">
        <f t="shared" si="8"/>
        <v>0</v>
      </c>
      <c r="N59" s="73">
        <f t="shared" si="8"/>
        <v>0</v>
      </c>
      <c r="O59" s="73">
        <f t="shared" si="8"/>
        <v>0</v>
      </c>
      <c r="P59" s="73">
        <f t="shared" si="8"/>
        <v>0</v>
      </c>
      <c r="Q59" s="73">
        <f t="shared" si="8"/>
        <v>0</v>
      </c>
      <c r="R59" s="73">
        <f t="shared" si="8"/>
        <v>0</v>
      </c>
      <c r="S59" s="73">
        <f t="shared" si="8"/>
        <v>0</v>
      </c>
      <c r="T59" s="40">
        <f>SUM(H59:S59)</f>
        <v>0</v>
      </c>
    </row>
    <row r="60" spans="1:20" ht="12.75" customHeight="1" outlineLevel="2">
      <c r="A60" s="3"/>
      <c r="B60" s="1" t="s">
        <v>126</v>
      </c>
      <c r="D60" s="3"/>
      <c r="E60" s="71">
        <f>(1-E38)/3</f>
        <v>0.3</v>
      </c>
      <c r="F60" s="58"/>
      <c r="G60" s="65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40"/>
    </row>
    <row r="61" spans="1:20" ht="12.75" customHeight="1" outlineLevel="2">
      <c r="A61" s="3"/>
      <c r="D61" s="3"/>
      <c r="E61" s="58"/>
      <c r="F61" s="58"/>
      <c r="G61" s="58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2.75" customHeight="1" outlineLevel="2">
      <c r="A62" s="3"/>
      <c r="B62" s="1" t="s">
        <v>127</v>
      </c>
      <c r="D62" s="3"/>
      <c r="E62" s="75">
        <f>T57*E52</f>
        <v>0</v>
      </c>
      <c r="F62" s="65"/>
      <c r="G62" s="58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2.75" customHeight="1" outlineLevel="2">
      <c r="A63" s="3"/>
      <c r="B63" s="1" t="s">
        <v>128</v>
      </c>
      <c r="D63" s="3"/>
      <c r="E63" s="76">
        <f>E53*T57</f>
        <v>0</v>
      </c>
      <c r="F63" s="65"/>
      <c r="G63" s="58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2.75" customHeight="1" outlineLevel="2">
      <c r="A64" s="1"/>
      <c r="B64" s="1" t="s">
        <v>129</v>
      </c>
      <c r="D64" s="3"/>
      <c r="E64" s="77">
        <f>E62-E63</f>
        <v>0</v>
      </c>
      <c r="F64" s="65"/>
      <c r="G64" s="5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2.75" customHeight="1" outlineLevel="2">
      <c r="A65" s="1"/>
      <c r="B65" s="1" t="s">
        <v>130</v>
      </c>
      <c r="D65" s="3"/>
      <c r="E65" s="77">
        <f>E60*'[1]3. Fixed Operating Expenses'!I65</f>
        <v>0</v>
      </c>
      <c r="F65" s="65"/>
      <c r="G65" s="6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2.75" customHeight="1" outlineLevel="2" thickBot="1">
      <c r="A66" s="1"/>
      <c r="B66" s="1" t="s">
        <v>131</v>
      </c>
      <c r="D66" s="3"/>
      <c r="E66" s="78">
        <f>E64-E65</f>
        <v>0</v>
      </c>
      <c r="F66" s="65">
        <f>IF(E52&gt;0,E66/E62,0)</f>
        <v>0</v>
      </c>
      <c r="G66" s="6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2.75" customHeight="1" outlineLevel="2" thickTop="1">
      <c r="A67" s="1"/>
      <c r="D67" s="3"/>
      <c r="E67" s="58"/>
      <c r="F67" s="58"/>
      <c r="G67" s="58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2.75" customHeight="1" outlineLevel="2">
      <c r="A68" s="1"/>
      <c r="B68" s="1" t="s">
        <v>132</v>
      </c>
      <c r="D68" s="3"/>
      <c r="E68" s="79">
        <f>IF(E52&gt;0,E65/F54,0)</f>
        <v>0</v>
      </c>
      <c r="F68" s="58"/>
      <c r="G68" s="58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40"/>
    </row>
    <row r="69" spans="1:20" ht="12.75" customHeight="1" outlineLevel="2">
      <c r="A69" s="1"/>
      <c r="B69" s="1" t="s">
        <v>133</v>
      </c>
      <c r="D69" s="3"/>
      <c r="E69" s="77">
        <f>IF(E52&gt;0,E68/E52,0)</f>
        <v>0</v>
      </c>
      <c r="F69" s="65"/>
      <c r="G69" s="65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 . Required Start-up Funds</vt:lpstr>
      <vt:lpstr>2.  Salaries &amp; Wages</vt:lpstr>
      <vt:lpstr>3. Fixed Operating Expenses</vt:lpstr>
      <vt:lpstr>4. Sales Forecast</vt:lpstr>
    </vt:vector>
  </TitlesOfParts>
  <Company>Procera Networks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Ly</dc:creator>
  <cp:lastModifiedBy>Mai Ly</cp:lastModifiedBy>
  <dcterms:created xsi:type="dcterms:W3CDTF">2010-05-20T19:34:17Z</dcterms:created>
  <dcterms:modified xsi:type="dcterms:W3CDTF">2010-05-20T19:51:28Z</dcterms:modified>
</cp:coreProperties>
</file>