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8000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G10"/>
  <c r="F19"/>
  <c r="E19"/>
  <c r="D19"/>
  <c r="I19"/>
  <c r="G11"/>
  <c r="N11" s="1"/>
  <c r="G7"/>
  <c r="O7" s="1"/>
  <c r="G8"/>
  <c r="O8" s="1"/>
  <c r="G6"/>
  <c r="O6" s="1"/>
  <c r="G5"/>
  <c r="O5" s="1"/>
  <c r="G3"/>
  <c r="O3" s="1"/>
  <c r="G17"/>
  <c r="I17" s="1"/>
  <c r="G16"/>
  <c r="J16" s="1"/>
  <c r="G14"/>
  <c r="O14" s="1"/>
  <c r="G13"/>
  <c r="O13" s="1"/>
  <c r="G9"/>
  <c r="O9" s="1"/>
  <c r="G4"/>
  <c r="O4" s="1"/>
  <c r="G19" l="1"/>
  <c r="K3"/>
  <c r="N3"/>
  <c r="J4"/>
  <c r="L4"/>
  <c r="N4"/>
  <c r="J5"/>
  <c r="L5"/>
  <c r="N5"/>
  <c r="J6"/>
  <c r="L6"/>
  <c r="N6"/>
  <c r="J7"/>
  <c r="L7"/>
  <c r="N7"/>
  <c r="J8"/>
  <c r="L8"/>
  <c r="N8"/>
  <c r="J9"/>
  <c r="L9"/>
  <c r="N9"/>
  <c r="M11"/>
  <c r="K11" s="1"/>
  <c r="O11"/>
  <c r="O19" s="1"/>
  <c r="J13"/>
  <c r="L13"/>
  <c r="N13"/>
  <c r="J14"/>
  <c r="L14"/>
  <c r="N14"/>
  <c r="J3"/>
  <c r="M3"/>
  <c r="K4"/>
  <c r="M4"/>
  <c r="K5"/>
  <c r="M5"/>
  <c r="K6"/>
  <c r="M6"/>
  <c r="K7"/>
  <c r="M7"/>
  <c r="K8"/>
  <c r="M8"/>
  <c r="K9"/>
  <c r="M9"/>
  <c r="K13"/>
  <c r="M13"/>
  <c r="K14"/>
  <c r="M14"/>
  <c r="M19" l="1"/>
  <c r="L19"/>
  <c r="N19"/>
  <c r="J19"/>
  <c r="K19"/>
</calcChain>
</file>

<file path=xl/sharedStrings.xml><?xml version="1.0" encoding="utf-8"?>
<sst xmlns="http://schemas.openxmlformats.org/spreadsheetml/2006/main" count="45" uniqueCount="32">
  <si>
    <t>Date</t>
  </si>
  <si>
    <t>Amount: CFP</t>
  </si>
  <si>
    <t>Purpose</t>
  </si>
  <si>
    <t>Amount: USD</t>
  </si>
  <si>
    <t>CC Fees</t>
  </si>
  <si>
    <t>Merchant</t>
  </si>
  <si>
    <t>Mai Kai Yacht Club</t>
  </si>
  <si>
    <t>Lunch</t>
  </si>
  <si>
    <t>Sofitel Marara</t>
  </si>
  <si>
    <t>Dinner</t>
  </si>
  <si>
    <t>Drinks</t>
  </si>
  <si>
    <t>Bora Bora Yacht Club</t>
  </si>
  <si>
    <t>Peter</t>
  </si>
  <si>
    <t>Andy</t>
  </si>
  <si>
    <t>Brasserie Maraamu - Raiatea</t>
  </si>
  <si>
    <t>SM Liaut</t>
  </si>
  <si>
    <t>Provisioning</t>
  </si>
  <si>
    <t>Dream Yacht</t>
  </si>
  <si>
    <t>Alcohol</t>
  </si>
  <si>
    <t>Drinks?</t>
  </si>
  <si>
    <t>Provisioning?</t>
  </si>
  <si>
    <t>Huahine</t>
  </si>
  <si>
    <t>Bora Bora</t>
  </si>
  <si>
    <t>Tahaa Island Resort</t>
  </si>
  <si>
    <t>Nedko</t>
  </si>
  <si>
    <t>Vicki</t>
  </si>
  <si>
    <t>Elaine</t>
  </si>
  <si>
    <t>Suzie</t>
  </si>
  <si>
    <t>Jeanney</t>
  </si>
  <si>
    <t>Total</t>
  </si>
  <si>
    <t>Trip Part 1</t>
  </si>
  <si>
    <t>Trip Part 2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</si>
</sst>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6" formatCode="mm/dd"/>
    <numFmt numFmtId="168" formatCode="_(* #,##0_);_(* \(#,##0\);_(* &quot;-&quot;??_);_(@_)"/>
  </numFmts>
  <fonts count="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6" fontId="0" fillId="0" borderId="0" xfId="0" applyNumberFormat="1" applyAlignment="1">
      <alignment horizontal="left"/>
    </xf>
    <xf numFmtId="168" fontId="0" fillId="0" borderId="0" xfId="1" applyNumberFormat="1" applyFont="1"/>
    <xf numFmtId="8" fontId="0" fillId="0" borderId="0" xfId="0" applyNumberFormat="1"/>
    <xf numFmtId="0" fontId="0" fillId="2" borderId="2" xfId="0" applyFill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0" fillId="0" borderId="2" xfId="0" applyBorder="1"/>
    <xf numFmtId="168" fontId="0" fillId="0" borderId="2" xfId="1" applyNumberFormat="1" applyFont="1" applyBorder="1"/>
    <xf numFmtId="8" fontId="0" fillId="0" borderId="2" xfId="0" applyNumberFormat="1" applyBorder="1"/>
    <xf numFmtId="166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8" fontId="2" fillId="0" borderId="3" xfId="1" applyNumberFormat="1" applyFont="1" applyBorder="1"/>
    <xf numFmtId="8" fontId="2" fillId="0" borderId="3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8" fontId="0" fillId="2" borderId="2" xfId="0" applyNumberFormat="1" applyFill="1" applyBorder="1"/>
    <xf numFmtId="8" fontId="2" fillId="2" borderId="3" xfId="0" applyNumberFormat="1" applyFont="1" applyFill="1" applyBorder="1"/>
    <xf numFmtId="166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168" fontId="0" fillId="3" borderId="2" xfId="1" applyNumberFormat="1" applyFont="1" applyFill="1" applyBorder="1"/>
    <xf numFmtId="8" fontId="0" fillId="3" borderId="2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workbookViewId="0">
      <selection activeCell="A12" sqref="A12:O12"/>
    </sheetView>
  </sheetViews>
  <sheetFormatPr defaultRowHeight="12.75"/>
  <cols>
    <col min="2" max="2" width="23.42578125" customWidth="1"/>
    <col min="3" max="3" width="13.85546875" customWidth="1"/>
    <col min="4" max="4" width="12.85546875" bestFit="1" customWidth="1"/>
    <col min="5" max="5" width="13.140625" bestFit="1" customWidth="1"/>
    <col min="6" max="6" width="9.7109375" bestFit="1" customWidth="1"/>
    <col min="7" max="7" width="11.42578125" bestFit="1" customWidth="1"/>
    <col min="8" max="8" width="1.85546875" customWidth="1"/>
  </cols>
  <sheetData>
    <row r="1" spans="1:15">
      <c r="A1" s="13" t="s">
        <v>0</v>
      </c>
      <c r="B1" s="13" t="s">
        <v>5</v>
      </c>
      <c r="C1" s="13" t="s">
        <v>2</v>
      </c>
      <c r="D1" s="14" t="s">
        <v>1</v>
      </c>
      <c r="E1" s="14" t="s">
        <v>3</v>
      </c>
      <c r="F1" s="14" t="s">
        <v>4</v>
      </c>
      <c r="G1" s="14" t="s">
        <v>29</v>
      </c>
      <c r="H1" s="16"/>
      <c r="I1" s="15" t="s">
        <v>12</v>
      </c>
      <c r="J1" s="15" t="s">
        <v>13</v>
      </c>
      <c r="K1" s="15" t="s">
        <v>24</v>
      </c>
      <c r="L1" s="15" t="s">
        <v>25</v>
      </c>
      <c r="M1" s="15" t="s">
        <v>26</v>
      </c>
      <c r="N1" s="15" t="s">
        <v>27</v>
      </c>
      <c r="O1" s="15" t="s">
        <v>28</v>
      </c>
    </row>
    <row r="2" spans="1:15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5">
        <v>41874</v>
      </c>
      <c r="B3" s="6" t="s">
        <v>17</v>
      </c>
      <c r="C3" s="6" t="s">
        <v>18</v>
      </c>
      <c r="D3" s="7">
        <v>30700</v>
      </c>
      <c r="E3" s="8">
        <v>333</v>
      </c>
      <c r="F3" s="8">
        <v>0</v>
      </c>
      <c r="G3" s="8">
        <f>E3+F3</f>
        <v>333</v>
      </c>
      <c r="H3" s="17"/>
      <c r="I3" s="8">
        <v>0</v>
      </c>
      <c r="J3" s="8">
        <f>$G$3/6</f>
        <v>55.5</v>
      </c>
      <c r="K3" s="8">
        <f>$G$3/6</f>
        <v>55.5</v>
      </c>
      <c r="L3" s="8">
        <v>0</v>
      </c>
      <c r="M3" s="8">
        <f>$G$3/6</f>
        <v>55.5</v>
      </c>
      <c r="N3" s="8">
        <f>$G$3/6</f>
        <v>55.5</v>
      </c>
      <c r="O3" s="8">
        <f>$G$3/6</f>
        <v>55.5</v>
      </c>
    </row>
    <row r="4" spans="1:15">
      <c r="A4" s="5">
        <v>41874</v>
      </c>
      <c r="B4" s="6" t="s">
        <v>15</v>
      </c>
      <c r="C4" s="6" t="s">
        <v>16</v>
      </c>
      <c r="D4" s="7">
        <v>16891</v>
      </c>
      <c r="E4" s="8">
        <v>188.19</v>
      </c>
      <c r="F4" s="8">
        <v>5.08</v>
      </c>
      <c r="G4" s="8">
        <f>E4+F4</f>
        <v>193.27</v>
      </c>
      <c r="H4" s="17"/>
      <c r="I4" s="8">
        <v>0</v>
      </c>
      <c r="J4" s="8">
        <f>$G$4/7</f>
        <v>27.610000000000003</v>
      </c>
      <c r="K4" s="8">
        <f>$G$4/7</f>
        <v>27.610000000000003</v>
      </c>
      <c r="L4" s="8">
        <f>$G$4/7</f>
        <v>27.610000000000003</v>
      </c>
      <c r="M4" s="8">
        <f>$G$4/7</f>
        <v>27.610000000000003</v>
      </c>
      <c r="N4" s="8">
        <f>$G$4/7</f>
        <v>27.610000000000003</v>
      </c>
      <c r="O4" s="8">
        <f>$G$4/7</f>
        <v>27.610000000000003</v>
      </c>
    </row>
    <row r="5" spans="1:15">
      <c r="A5" s="5">
        <v>41875</v>
      </c>
      <c r="B5" s="6" t="s">
        <v>21</v>
      </c>
      <c r="C5" s="6" t="s">
        <v>16</v>
      </c>
      <c r="D5" s="7">
        <v>35730</v>
      </c>
      <c r="E5" s="8">
        <v>395.79</v>
      </c>
      <c r="F5" s="8">
        <v>11.87</v>
      </c>
      <c r="G5" s="8">
        <f>E5+F5</f>
        <v>407.66</v>
      </c>
      <c r="H5" s="17"/>
      <c r="I5" s="8">
        <v>0</v>
      </c>
      <c r="J5" s="8">
        <f>$G$5/7</f>
        <v>58.237142857142864</v>
      </c>
      <c r="K5" s="8">
        <f t="shared" ref="K5:O5" si="0">$G$5/7</f>
        <v>58.237142857142864</v>
      </c>
      <c r="L5" s="8">
        <f t="shared" si="0"/>
        <v>58.237142857142864</v>
      </c>
      <c r="M5" s="8">
        <f t="shared" si="0"/>
        <v>58.237142857142864</v>
      </c>
      <c r="N5" s="8">
        <f t="shared" si="0"/>
        <v>58.237142857142864</v>
      </c>
      <c r="O5" s="8">
        <f t="shared" si="0"/>
        <v>58.237142857142864</v>
      </c>
    </row>
    <row r="6" spans="1:15">
      <c r="A6" s="5">
        <v>41876</v>
      </c>
      <c r="B6" s="6" t="s">
        <v>21</v>
      </c>
      <c r="C6" s="6" t="s">
        <v>20</v>
      </c>
      <c r="D6" s="7">
        <v>35485</v>
      </c>
      <c r="E6" s="8">
        <v>392.75</v>
      </c>
      <c r="F6" s="8">
        <v>11.78</v>
      </c>
      <c r="G6" s="8">
        <f>E6+F6</f>
        <v>404.53</v>
      </c>
      <c r="H6" s="17"/>
      <c r="I6" s="8">
        <v>0</v>
      </c>
      <c r="J6" s="8">
        <f>$G$6/7</f>
        <v>57.79</v>
      </c>
      <c r="K6" s="8">
        <f t="shared" ref="K6:O6" si="1">$G$6/7</f>
        <v>57.79</v>
      </c>
      <c r="L6" s="8">
        <f t="shared" si="1"/>
        <v>57.79</v>
      </c>
      <c r="M6" s="8">
        <f t="shared" si="1"/>
        <v>57.79</v>
      </c>
      <c r="N6" s="8">
        <f t="shared" si="1"/>
        <v>57.79</v>
      </c>
      <c r="O6" s="8">
        <f t="shared" si="1"/>
        <v>57.79</v>
      </c>
    </row>
    <row r="7" spans="1:15">
      <c r="A7" s="5">
        <v>41877</v>
      </c>
      <c r="B7" s="6" t="s">
        <v>23</v>
      </c>
      <c r="C7" s="6" t="s">
        <v>10</v>
      </c>
      <c r="D7" s="7">
        <v>23620</v>
      </c>
      <c r="E7" s="8">
        <v>261.52</v>
      </c>
      <c r="F7" s="8">
        <v>7.06</v>
      </c>
      <c r="G7" s="8">
        <f>E7+F7</f>
        <v>268.58</v>
      </c>
      <c r="H7" s="17"/>
      <c r="I7" s="8">
        <v>0</v>
      </c>
      <c r="J7" s="8">
        <f>$G$7/7</f>
        <v>38.368571428571428</v>
      </c>
      <c r="K7" s="8">
        <f t="shared" ref="K7:O7" si="2">$G$7/7</f>
        <v>38.368571428571428</v>
      </c>
      <c r="L7" s="8">
        <f t="shared" si="2"/>
        <v>38.368571428571428</v>
      </c>
      <c r="M7" s="8">
        <f t="shared" si="2"/>
        <v>38.368571428571428</v>
      </c>
      <c r="N7" s="8">
        <f t="shared" si="2"/>
        <v>38.368571428571428</v>
      </c>
      <c r="O7" s="8">
        <f t="shared" si="2"/>
        <v>38.368571428571428</v>
      </c>
    </row>
    <row r="8" spans="1:15">
      <c r="A8" s="5">
        <v>41879</v>
      </c>
      <c r="B8" s="6" t="s">
        <v>22</v>
      </c>
      <c r="C8" s="6" t="s">
        <v>16</v>
      </c>
      <c r="D8" s="7">
        <v>26977</v>
      </c>
      <c r="E8" s="8">
        <v>298.91000000000003</v>
      </c>
      <c r="F8" s="8">
        <v>8.07</v>
      </c>
      <c r="G8" s="8">
        <f>E8+F8</f>
        <v>306.98</v>
      </c>
      <c r="H8" s="17"/>
      <c r="I8" s="8">
        <v>0</v>
      </c>
      <c r="J8" s="8">
        <f>$G$8/7</f>
        <v>43.854285714285716</v>
      </c>
      <c r="K8" s="8">
        <f t="shared" ref="K8:O8" si="3">$G$8/7</f>
        <v>43.854285714285716</v>
      </c>
      <c r="L8" s="8">
        <f t="shared" si="3"/>
        <v>43.854285714285716</v>
      </c>
      <c r="M8" s="8">
        <f t="shared" si="3"/>
        <v>43.854285714285716</v>
      </c>
      <c r="N8" s="8">
        <f t="shared" si="3"/>
        <v>43.854285714285716</v>
      </c>
      <c r="O8" s="8">
        <f t="shared" si="3"/>
        <v>43.854285714285716</v>
      </c>
    </row>
    <row r="9" spans="1:15">
      <c r="A9" s="5">
        <v>41880</v>
      </c>
      <c r="B9" s="6" t="s">
        <v>6</v>
      </c>
      <c r="C9" s="6" t="s">
        <v>10</v>
      </c>
      <c r="D9" s="7">
        <v>5000</v>
      </c>
      <c r="E9" s="8">
        <v>55.4</v>
      </c>
      <c r="F9" s="8">
        <v>1.49</v>
      </c>
      <c r="G9" s="8">
        <f t="shared" ref="G9:G17" si="4">E9+F9</f>
        <v>56.89</v>
      </c>
      <c r="H9" s="17"/>
      <c r="I9" s="8">
        <v>0</v>
      </c>
      <c r="J9" s="8">
        <f>$G$9/7</f>
        <v>8.1271428571428572</v>
      </c>
      <c r="K9" s="8">
        <f t="shared" ref="K9:O9" si="5">$G$9/7</f>
        <v>8.1271428571428572</v>
      </c>
      <c r="L9" s="8">
        <f t="shared" si="5"/>
        <v>8.1271428571428572</v>
      </c>
      <c r="M9" s="8">
        <f t="shared" si="5"/>
        <v>8.1271428571428572</v>
      </c>
      <c r="N9" s="8">
        <f t="shared" si="5"/>
        <v>8.1271428571428572</v>
      </c>
      <c r="O9" s="8">
        <f t="shared" si="5"/>
        <v>8.1271428571428572</v>
      </c>
    </row>
    <row r="10" spans="1:15">
      <c r="A10" s="5">
        <v>41880</v>
      </c>
      <c r="B10" s="6" t="s">
        <v>6</v>
      </c>
      <c r="C10" s="6" t="s">
        <v>10</v>
      </c>
      <c r="D10" s="7">
        <v>28000</v>
      </c>
      <c r="E10" s="8"/>
      <c r="F10" s="8"/>
      <c r="G10" s="8">
        <f t="shared" si="4"/>
        <v>0</v>
      </c>
      <c r="H10" s="17"/>
      <c r="I10" s="8"/>
      <c r="J10" s="8"/>
      <c r="K10" s="8"/>
      <c r="L10" s="8"/>
      <c r="M10" s="8"/>
      <c r="N10" s="8"/>
      <c r="O10" s="8"/>
    </row>
    <row r="11" spans="1:15">
      <c r="A11" s="5">
        <v>41880</v>
      </c>
      <c r="B11" s="6" t="s">
        <v>6</v>
      </c>
      <c r="C11" s="6" t="s">
        <v>7</v>
      </c>
      <c r="D11" s="7">
        <v>26050</v>
      </c>
      <c r="E11" s="8">
        <v>310.24</v>
      </c>
      <c r="F11" s="8">
        <v>8.3699999999999992</v>
      </c>
      <c r="G11" s="8">
        <f t="shared" si="4"/>
        <v>318.61</v>
      </c>
      <c r="H11" s="17"/>
      <c r="I11" s="8">
        <v>0</v>
      </c>
      <c r="J11" s="8">
        <v>0</v>
      </c>
      <c r="K11" s="8">
        <f>M11-23.89</f>
        <v>29.211666666666666</v>
      </c>
      <c r="L11" s="8">
        <v>0</v>
      </c>
      <c r="M11" s="8">
        <f t="shared" ref="M11:O11" si="6">$G$11/6</f>
        <v>53.101666666666667</v>
      </c>
      <c r="N11" s="8">
        <f t="shared" si="6"/>
        <v>53.101666666666667</v>
      </c>
      <c r="O11" s="8">
        <f t="shared" si="6"/>
        <v>53.101666666666667</v>
      </c>
    </row>
    <row r="12" spans="1:15">
      <c r="A12" s="19">
        <v>41880</v>
      </c>
      <c r="B12" s="20" t="s">
        <v>6</v>
      </c>
      <c r="C12" s="20" t="s">
        <v>19</v>
      </c>
      <c r="D12" s="21">
        <v>49250</v>
      </c>
      <c r="E12" s="22"/>
      <c r="F12" s="22"/>
      <c r="G12" s="22">
        <f t="shared" si="4"/>
        <v>0</v>
      </c>
      <c r="H12" s="22"/>
      <c r="I12" s="22"/>
      <c r="J12" s="22">
        <v>0</v>
      </c>
      <c r="K12" s="22"/>
      <c r="L12" s="22"/>
      <c r="M12" s="22"/>
      <c r="N12" s="22"/>
      <c r="O12" s="22"/>
    </row>
    <row r="13" spans="1:15">
      <c r="A13" s="5">
        <v>41880</v>
      </c>
      <c r="B13" s="6" t="s">
        <v>6</v>
      </c>
      <c r="C13" s="6" t="s">
        <v>9</v>
      </c>
      <c r="D13" s="7">
        <v>55000</v>
      </c>
      <c r="E13" s="8">
        <v>552.89</v>
      </c>
      <c r="F13" s="8">
        <v>14.92</v>
      </c>
      <c r="G13" s="8">
        <f t="shared" si="4"/>
        <v>567.80999999999995</v>
      </c>
      <c r="H13" s="17"/>
      <c r="I13" s="8">
        <v>0</v>
      </c>
      <c r="J13" s="8">
        <f>$G$13/7</f>
        <v>81.115714285714276</v>
      </c>
      <c r="K13" s="8">
        <f t="shared" ref="K13:O13" si="7">$G$13/7</f>
        <v>81.115714285714276</v>
      </c>
      <c r="L13" s="8">
        <f t="shared" si="7"/>
        <v>81.115714285714276</v>
      </c>
      <c r="M13" s="8">
        <f t="shared" si="7"/>
        <v>81.115714285714276</v>
      </c>
      <c r="N13" s="8">
        <f t="shared" si="7"/>
        <v>81.115714285714276</v>
      </c>
      <c r="O13" s="8">
        <f t="shared" si="7"/>
        <v>81.115714285714276</v>
      </c>
    </row>
    <row r="14" spans="1:15">
      <c r="A14" s="5">
        <v>41881</v>
      </c>
      <c r="B14" s="6" t="s">
        <v>8</v>
      </c>
      <c r="C14" s="6" t="s">
        <v>9</v>
      </c>
      <c r="D14" s="7">
        <v>53235</v>
      </c>
      <c r="E14" s="8">
        <v>588.82000000000005</v>
      </c>
      <c r="F14" s="8">
        <v>15.89</v>
      </c>
      <c r="G14" s="8">
        <f t="shared" si="4"/>
        <v>604.71</v>
      </c>
      <c r="H14" s="17"/>
      <c r="I14" s="8">
        <v>0</v>
      </c>
      <c r="J14" s="8">
        <f>$G$14/7</f>
        <v>86.387142857142862</v>
      </c>
      <c r="K14" s="8">
        <f t="shared" ref="K14:O14" si="8">$G$14/7</f>
        <v>86.387142857142862</v>
      </c>
      <c r="L14" s="8">
        <f t="shared" si="8"/>
        <v>86.387142857142862</v>
      </c>
      <c r="M14" s="8">
        <f t="shared" si="8"/>
        <v>86.387142857142862</v>
      </c>
      <c r="N14" s="8">
        <f t="shared" si="8"/>
        <v>86.387142857142862</v>
      </c>
      <c r="O14" s="8">
        <f t="shared" si="8"/>
        <v>86.387142857142862</v>
      </c>
    </row>
    <row r="15" spans="1:15">
      <c r="A15" s="4" t="s">
        <v>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5">
        <v>41883</v>
      </c>
      <c r="B16" s="6" t="s">
        <v>11</v>
      </c>
      <c r="C16" s="6" t="s">
        <v>9</v>
      </c>
      <c r="D16" s="7">
        <v>49250</v>
      </c>
      <c r="E16" s="8"/>
      <c r="F16" s="8"/>
      <c r="G16" s="8">
        <f t="shared" si="4"/>
        <v>0</v>
      </c>
      <c r="H16" s="17"/>
      <c r="I16" s="8"/>
      <c r="J16" s="8">
        <f>G16</f>
        <v>0</v>
      </c>
      <c r="K16" s="8">
        <v>0</v>
      </c>
      <c r="L16" s="8"/>
      <c r="M16" s="8"/>
      <c r="N16" s="8">
        <v>0</v>
      </c>
      <c r="O16" s="8">
        <v>0</v>
      </c>
    </row>
    <row r="17" spans="1:15">
      <c r="A17" s="5">
        <v>41885</v>
      </c>
      <c r="B17" s="6" t="s">
        <v>14</v>
      </c>
      <c r="C17" s="6" t="s">
        <v>7</v>
      </c>
      <c r="D17" s="7">
        <v>8080</v>
      </c>
      <c r="E17" s="8"/>
      <c r="F17" s="8"/>
      <c r="G17" s="8">
        <f t="shared" si="4"/>
        <v>0</v>
      </c>
      <c r="H17" s="17"/>
      <c r="I17" s="8">
        <f>G17</f>
        <v>0</v>
      </c>
      <c r="J17" s="8"/>
      <c r="K17" s="8">
        <v>0</v>
      </c>
      <c r="L17" s="8"/>
      <c r="M17" s="8"/>
      <c r="N17" s="8">
        <v>0</v>
      </c>
      <c r="O17" s="8">
        <v>0</v>
      </c>
    </row>
    <row r="18" spans="1:15">
      <c r="A18" s="5"/>
      <c r="B18" s="6"/>
      <c r="C18" s="6"/>
      <c r="D18" s="7"/>
      <c r="E18" s="8"/>
      <c r="F18" s="8"/>
      <c r="G18" s="8"/>
      <c r="H18" s="17"/>
      <c r="I18" s="6"/>
      <c r="J18" s="6"/>
      <c r="K18" s="6"/>
      <c r="L18" s="6"/>
      <c r="M18" s="6"/>
      <c r="N18" s="6"/>
      <c r="O18" s="6"/>
    </row>
    <row r="19" spans="1:15">
      <c r="A19" s="9" t="s">
        <v>29</v>
      </c>
      <c r="B19" s="10"/>
      <c r="C19" s="10"/>
      <c r="D19" s="11">
        <f>SUM(D3:D17)</f>
        <v>443268</v>
      </c>
      <c r="E19" s="12">
        <f t="shared" ref="E19:G19" si="9">SUM(E3:E17)</f>
        <v>3377.51</v>
      </c>
      <c r="F19" s="12">
        <f t="shared" si="9"/>
        <v>84.53</v>
      </c>
      <c r="G19" s="12">
        <f t="shared" si="9"/>
        <v>3462.04</v>
      </c>
      <c r="H19" s="18"/>
      <c r="I19" s="12">
        <f>SUM(I3:I17)</f>
        <v>0</v>
      </c>
      <c r="J19" s="12">
        <f t="shared" ref="J19:O19" si="10">SUM(J3:J17)</f>
        <v>456.99</v>
      </c>
      <c r="K19" s="12">
        <f t="shared" si="10"/>
        <v>486.20166666666665</v>
      </c>
      <c r="L19" s="12">
        <f t="shared" si="10"/>
        <v>401.49</v>
      </c>
      <c r="M19" s="12">
        <f t="shared" si="10"/>
        <v>510.0916666666667</v>
      </c>
      <c r="N19" s="12">
        <f t="shared" si="10"/>
        <v>510.0916666666667</v>
      </c>
      <c r="O19" s="12">
        <f t="shared" si="10"/>
        <v>510.0916666666667</v>
      </c>
    </row>
    <row r="20" spans="1:15">
      <c r="A20" s="1"/>
      <c r="D20" s="2"/>
      <c r="E20" s="3"/>
      <c r="F20" s="3"/>
      <c r="G20" s="3"/>
      <c r="H20" s="3"/>
    </row>
    <row r="21" spans="1:15">
      <c r="A21" s="1"/>
      <c r="D21" s="2"/>
      <c r="E21" s="3"/>
      <c r="F21" s="3"/>
      <c r="G21" s="3"/>
      <c r="H21" s="3"/>
    </row>
    <row r="22" spans="1:15">
      <c r="A22" s="1"/>
      <c r="D22" s="2"/>
      <c r="E22" s="3"/>
      <c r="F22" s="3"/>
      <c r="G22" s="3"/>
      <c r="H22" s="3"/>
    </row>
    <row r="23" spans="1:15">
      <c r="A23" s="1"/>
      <c r="D23" s="2"/>
      <c r="E23" s="3"/>
      <c r="F23" s="3"/>
      <c r="G23" s="3"/>
      <c r="H23" s="3"/>
    </row>
    <row r="24" spans="1:15">
      <c r="A24" s="1"/>
      <c r="D24" s="2"/>
      <c r="E24" s="3"/>
      <c r="F24" s="3"/>
      <c r="G24" s="3"/>
      <c r="H24" s="3"/>
    </row>
    <row r="25" spans="1:15">
      <c r="A25" s="1"/>
      <c r="D25" s="2"/>
      <c r="E25" s="3"/>
      <c r="F25" s="3"/>
      <c r="G25" s="3"/>
      <c r="H25" s="3"/>
    </row>
    <row r="26" spans="1:15">
      <c r="A26" s="1"/>
      <c r="D26" s="2"/>
      <c r="E26" s="3"/>
      <c r="F26" s="3"/>
      <c r="G26" s="3"/>
      <c r="H26" s="3"/>
    </row>
    <row r="27" spans="1:15">
      <c r="A27" s="1"/>
      <c r="D27" s="2"/>
      <c r="E27" s="3"/>
      <c r="F27" s="3"/>
      <c r="G27" s="3"/>
      <c r="H27" s="3"/>
    </row>
    <row r="28" spans="1:15">
      <c r="A28" s="1"/>
      <c r="D28" s="2"/>
      <c r="E28" s="3"/>
      <c r="F28" s="3"/>
      <c r="G28" s="3"/>
      <c r="H28" s="3"/>
    </row>
    <row r="29" spans="1:15">
      <c r="A29" s="1"/>
      <c r="D29" s="2"/>
      <c r="E29" s="3"/>
      <c r="F29" s="3"/>
      <c r="G29" s="3"/>
      <c r="H29" s="3"/>
    </row>
    <row r="30" spans="1:15">
      <c r="A30" s="1"/>
      <c r="D30" s="2"/>
      <c r="E30" s="3"/>
      <c r="F30" s="3"/>
      <c r="G30" s="3"/>
      <c r="H30" s="3"/>
    </row>
    <row r="31" spans="1:15">
      <c r="A31" s="1"/>
      <c r="D31" s="2"/>
      <c r="E31" s="3"/>
      <c r="F31" s="3"/>
      <c r="G31" s="3"/>
      <c r="H31" s="3"/>
    </row>
    <row r="32" spans="1:15">
      <c r="A32" s="1"/>
      <c r="D32" s="2"/>
      <c r="E32" s="3"/>
      <c r="F32" s="3"/>
      <c r="G32" s="3"/>
      <c r="H32" s="3"/>
    </row>
    <row r="33" spans="1:8">
      <c r="A33" s="1"/>
      <c r="D33" s="2"/>
      <c r="E33" s="3"/>
      <c r="F33" s="3"/>
      <c r="G33" s="3"/>
      <c r="H33" s="3"/>
    </row>
    <row r="34" spans="1:8">
      <c r="A34" s="1"/>
      <c r="D34" s="2"/>
      <c r="E34" s="3"/>
      <c r="F34" s="3"/>
      <c r="G34" s="3"/>
      <c r="H34" s="3"/>
    </row>
    <row r="35" spans="1:8">
      <c r="A35" s="1"/>
      <c r="D35" s="2"/>
      <c r="E35" s="3"/>
      <c r="F35" s="3"/>
      <c r="G35" s="3"/>
      <c r="H35" s="3"/>
    </row>
    <row r="36" spans="1:8">
      <c r="A36" s="1"/>
      <c r="D36" s="2"/>
      <c r="E36" s="3"/>
      <c r="F36" s="3"/>
      <c r="G36" s="3"/>
      <c r="H36" s="3"/>
    </row>
    <row r="37" spans="1:8">
      <c r="A37" s="1"/>
      <c r="D37" s="2"/>
      <c r="E37" s="3"/>
      <c r="F37" s="3"/>
      <c r="G37" s="3"/>
      <c r="H37" s="3"/>
    </row>
    <row r="38" spans="1:8">
      <c r="A38" s="1"/>
      <c r="D38" s="2"/>
      <c r="E38" s="3"/>
      <c r="F38" s="3"/>
      <c r="G38" s="3"/>
      <c r="H38" s="3"/>
    </row>
    <row r="39" spans="1:8">
      <c r="A39" s="1"/>
      <c r="D39" s="2"/>
      <c r="E39" s="3"/>
      <c r="F39" s="3"/>
      <c r="G39" s="3"/>
      <c r="H39" s="3"/>
    </row>
    <row r="40" spans="1:8">
      <c r="A40" s="1"/>
      <c r="D40" s="2"/>
      <c r="E40" s="3"/>
      <c r="F40" s="3"/>
      <c r="G40" s="3"/>
      <c r="H40" s="3"/>
    </row>
    <row r="41" spans="1:8">
      <c r="A41" s="1"/>
      <c r="D41" s="2"/>
      <c r="E41" s="3"/>
      <c r="F41" s="3"/>
      <c r="G41" s="3"/>
      <c r="H41" s="3"/>
    </row>
    <row r="42" spans="1:8">
      <c r="A42" s="1"/>
      <c r="D42" s="2"/>
      <c r="E42" s="3"/>
      <c r="F42" s="3"/>
      <c r="G42" s="3"/>
      <c r="H42" s="3"/>
    </row>
    <row r="43" spans="1:8">
      <c r="A43" s="1"/>
      <c r="D43" s="2"/>
      <c r="E43" s="3"/>
      <c r="F43" s="3"/>
      <c r="G43" s="3"/>
      <c r="H43" s="3"/>
    </row>
    <row r="44" spans="1:8">
      <c r="A44" s="1"/>
      <c r="D44" s="2"/>
      <c r="E44" s="3"/>
      <c r="F44" s="3"/>
      <c r="G44" s="3"/>
      <c r="H44" s="3"/>
    </row>
    <row r="45" spans="1:8">
      <c r="A45" s="1"/>
      <c r="D45" s="2"/>
      <c r="E45" s="3"/>
      <c r="F45" s="3"/>
      <c r="G45" s="3"/>
      <c r="H45" s="3"/>
    </row>
    <row r="46" spans="1:8">
      <c r="A46" s="1"/>
      <c r="D46" s="2"/>
      <c r="E46" s="3"/>
      <c r="F46" s="3"/>
      <c r="G46" s="3"/>
      <c r="H46" s="3"/>
    </row>
    <row r="47" spans="1:8">
      <c r="A47" s="1"/>
      <c r="D47" s="2"/>
      <c r="E47" s="3"/>
      <c r="F47" s="3"/>
      <c r="G47" s="3"/>
      <c r="H47" s="3"/>
    </row>
    <row r="48" spans="1:8">
      <c r="A48" s="1"/>
      <c r="D48" s="2"/>
      <c r="E48" s="3"/>
      <c r="F48" s="3"/>
      <c r="G48" s="3"/>
      <c r="H48" s="3"/>
    </row>
    <row r="49" spans="1:8">
      <c r="A49" s="1"/>
      <c r="D49" s="2"/>
      <c r="E49" s="3"/>
      <c r="F49" s="3"/>
      <c r="G49" s="3"/>
      <c r="H49" s="3"/>
    </row>
    <row r="50" spans="1:8">
      <c r="A50" s="1"/>
      <c r="D50" s="2"/>
      <c r="E50" s="3"/>
      <c r="F50" s="3"/>
      <c r="G50" s="3"/>
      <c r="H50" s="3"/>
    </row>
    <row r="51" spans="1:8">
      <c r="A51" s="1"/>
      <c r="D51" s="2"/>
      <c r="E51" s="3"/>
      <c r="F51" s="3"/>
      <c r="G51" s="3"/>
      <c r="H51" s="3"/>
    </row>
    <row r="52" spans="1:8">
      <c r="A52" s="1"/>
      <c r="D52" s="2"/>
      <c r="E52" s="3"/>
      <c r="F52" s="3"/>
      <c r="G52" s="3"/>
      <c r="H52" s="3"/>
    </row>
    <row r="53" spans="1:8">
      <c r="A53" s="1"/>
    </row>
    <row r="54" spans="1:8">
      <c r="A54" s="1"/>
    </row>
    <row r="55" spans="1:8">
      <c r="A55" s="1"/>
    </row>
    <row r="56" spans="1:8">
      <c r="A56" s="1"/>
    </row>
    <row r="57" spans="1:8">
      <c r="A57" s="1"/>
    </row>
    <row r="58" spans="1:8">
      <c r="A58" s="1"/>
    </row>
    <row r="59" spans="1:8">
      <c r="A59" s="1"/>
    </row>
    <row r="60" spans="1:8">
      <c r="A60" s="1"/>
    </row>
    <row r="61" spans="1:8">
      <c r="A61" s="1"/>
    </row>
    <row r="62" spans="1:8">
      <c r="A62" s="1"/>
    </row>
    <row r="63" spans="1:8">
      <c r="A63" s="1"/>
    </row>
    <row r="64" spans="1:8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</sheetData>
  <mergeCells count="2">
    <mergeCell ref="A2:O2"/>
    <mergeCell ref="A15:O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2014-09-14T21:58:05Z</dcterms:created>
  <dcterms:modified xsi:type="dcterms:W3CDTF">2014-09-14T22:49:54Z</dcterms:modified>
</cp:coreProperties>
</file>