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<sst xmlns="http://schemas.openxmlformats.org/spreadsheetml/2006/main" count="167" uniqueCount="104">
  <si>
    <t xml:space="preserve">*=for use; C=CoGs</t>
  </si>
  <si>
    <t xml:space="preserve">Amount</t>
  </si>
  <si>
    <t xml:space="preserve">For Use</t>
  </si>
  <si>
    <t xml:space="preserve">inv. number</t>
  </si>
  <si>
    <t xml:space="preserve">date</t>
  </si>
  <si>
    <t xml:space="preserve">Vendor</t>
  </si>
  <si>
    <t xml:space="preserve">Description</t>
  </si>
  <si>
    <t xml:space="preserve">month</t>
  </si>
  <si>
    <t xml:space="preserve">98297166-IN</t>
  </si>
  <si>
    <t xml:space="preserve">01-01-19</t>
  </si>
  <si>
    <t xml:space="preserve">Hurricane Electric</t>
  </si>
  <si>
    <t xml:space="preserve">Colocation at HE cab#ce3542 </t>
  </si>
  <si>
    <t xml:space="preserve">01/2019</t>
  </si>
  <si>
    <t xml:space="preserve">98299876-IN</t>
  </si>
  <si>
    <t xml:space="preserve">02-01-19</t>
  </si>
  <si>
    <t xml:space="preserve">02/2019</t>
  </si>
  <si>
    <t xml:space="preserve">98302590-IN</t>
  </si>
  <si>
    <t xml:space="preserve">03-01-19</t>
  </si>
  <si>
    <t xml:space="preserve">03/2019</t>
  </si>
  <si>
    <t xml:space="preserve">*</t>
  </si>
  <si>
    <t xml:space="preserve">03-04-19</t>
  </si>
  <si>
    <t xml:space="preserve">Newegg</t>
  </si>
  <si>
    <t xml:space="preserve">Supermicro  A1SAi-2750F Mini-ITX Motherboard</t>
  </si>
  <si>
    <t xml:space="preserve">03-2019</t>
  </si>
  <si>
    <t xml:space="preserve">98305364-IN</t>
  </si>
  <si>
    <t xml:space="preserve">04-01-19</t>
  </si>
  <si>
    <t xml:space="preserve">04/2019</t>
  </si>
  <si>
    <t xml:space="preserve">04-10-19</t>
  </si>
  <si>
    <t xml:space="preserve">Comcast</t>
  </si>
  <si>
    <t xml:space="preserve">internet service</t>
  </si>
  <si>
    <t xml:space="preserve">C</t>
  </si>
  <si>
    <t xml:space="preserve">04-12-19</t>
  </si>
  <si>
    <t xml:space="preserve">Amazon </t>
  </si>
  <si>
    <t xml:space="preserve">Crucial 500GB NVMe SSD qty. 20</t>
  </si>
  <si>
    <t xml:space="preserve">PCIe m.2 adapter card qty. 15</t>
  </si>
  <si>
    <t xml:space="preserve">111-4854890-3528211</t>
  </si>
  <si>
    <t xml:space="preserve">Qlogic QLE8152 10GB Dual Port PCI-E card</t>
  </si>
  <si>
    <t xml:space="preserve">111-6564437-8442669</t>
  </si>
  <si>
    <t xml:space="preserve">Qlogic QLE8152 10GB Dual Port PCI-E card qty. 5</t>
  </si>
  <si>
    <t xml:space="preserve">111-7695310-1385801</t>
  </si>
  <si>
    <t xml:space="preserve">Qlogic QLE8152 10GB Dual Port PCI-E card qty. 2</t>
  </si>
  <si>
    <t xml:space="preserve">111-9287248-2010640</t>
  </si>
  <si>
    <t xml:space="preserve">Supermicro Riser card qty. 2</t>
  </si>
  <si>
    <t xml:space="preserve">04-16-19</t>
  </si>
  <si>
    <t xml:space="preserve">ATACOM</t>
  </si>
  <si>
    <t xml:space="preserve">AMD EPYC and Intel systems</t>
  </si>
  <si>
    <t xml:space="preserve">04-2019</t>
  </si>
  <si>
    <t xml:space="preserve">VT9626</t>
  </si>
  <si>
    <t xml:space="preserve">Superbiiz</t>
  </si>
  <si>
    <t xml:space="preserve">32GiB DDR4 ECC RDIMM qty. 8</t>
  </si>
  <si>
    <t xml:space="preserve">EG35287</t>
  </si>
  <si>
    <t xml:space="preserve">04-18-19</t>
  </si>
  <si>
    <t xml:space="preserve">Supermicro 1U riser card LHS (normal) qty. 2</t>
  </si>
  <si>
    <t xml:space="preserve">113-4270880-5370616</t>
  </si>
  <si>
    <t xml:space="preserve">04-19-19</t>
  </si>
  <si>
    <t xml:space="preserve">Crucial 500GB NVMe SSD qty. 3</t>
  </si>
  <si>
    <t xml:space="preserve">113-1233783-1230639</t>
  </si>
  <si>
    <t xml:space="preserve">04-25-19</t>
  </si>
  <si>
    <t xml:space="preserve">Silicon Power 1TB SATA SSD A55</t>
  </si>
  <si>
    <t xml:space="preserve">113-2213316-1685850</t>
  </si>
  <si>
    <t xml:space="preserve">04-26-19</t>
  </si>
  <si>
    <t xml:space="preserve">Cutting wheels – tools</t>
  </si>
  <si>
    <t xml:space="preserve">113-3209081-5761062</t>
  </si>
  <si>
    <t xml:space="preserve">Low profile bracket for QLE dual port cards qty. 4</t>
  </si>
  <si>
    <t xml:space="preserve">98308102-IN</t>
  </si>
  <si>
    <t xml:space="preserve">05-01-19</t>
  </si>
  <si>
    <t xml:space="preserve">05/2019</t>
  </si>
  <si>
    <t xml:space="preserve">05-15-19</t>
  </si>
  <si>
    <t xml:space="preserve">Andrew Sharp</t>
  </si>
  <si>
    <t xml:space="preserve">Labor + sales commission</t>
  </si>
  <si>
    <t xml:space="preserve">05-30-19</t>
  </si>
  <si>
    <t xml:space="preserve">007names.com</t>
  </si>
  <si>
    <t xml:space="preserve">renew lopoco.us domain</t>
  </si>
  <si>
    <t xml:space="preserve">06-01-19</t>
  </si>
  <si>
    <t xml:space="preserve">06/2019</t>
  </si>
  <si>
    <t xml:space="preserve">06-14-19</t>
  </si>
  <si>
    <t xml:space="preserve">Godaddy.com</t>
  </si>
  <si>
    <t xml:space="preserve">lopoco.com SSL certificate</t>
  </si>
  <si>
    <t xml:space="preserve">07-01-19</t>
  </si>
  <si>
    <t xml:space="preserve">07/2019</t>
  </si>
  <si>
    <t xml:space="preserve">98316303-IN</t>
  </si>
  <si>
    <t xml:space="preserve">08-05-19</t>
  </si>
  <si>
    <t xml:space="preserve">08/2019</t>
  </si>
  <si>
    <t xml:space="preserve">98319036-IN</t>
  </si>
  <si>
    <t xml:space="preserve">09-12-19</t>
  </si>
  <si>
    <t xml:space="preserve">09/2019</t>
  </si>
  <si>
    <t xml:space="preserve">09-13-19</t>
  </si>
  <si>
    <t xml:space="preserve">renew lopoco.com,net,org domain</t>
  </si>
  <si>
    <t xml:space="preserve">Total:</t>
  </si>
  <si>
    <t xml:space="preserve">Additional Sundry Expenses</t>
  </si>
  <si>
    <t xml:space="preserve">banking charges</t>
  </si>
  <si>
    <t xml:space="preserve">state of delaware</t>
  </si>
  <si>
    <t xml:space="preserve">02-05-2019</t>
  </si>
  <si>
    <t xml:space="preserve">csc incorporate.com</t>
  </si>
  <si>
    <t xml:space="preserve">Summaries</t>
  </si>
  <si>
    <t xml:space="preserve">Colocation services</t>
  </si>
  <si>
    <t xml:space="preserve">parts and components for resale</t>
  </si>
  <si>
    <t xml:space="preserve">equipment for use</t>
  </si>
  <si>
    <t xml:space="preserve">contracted services</t>
  </si>
  <si>
    <t xml:space="preserve">domain name svc; banking svcs</t>
  </si>
  <si>
    <t xml:space="preserve">internet, electricity &amp; rent</t>
  </si>
  <si>
    <t xml:space="preserve">reimbursed</t>
  </si>
  <si>
    <t xml:space="preserve">labor; cost of sales</t>
  </si>
  <si>
    <t xml:space="preserve">Total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</si>
</sst>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$-409]#,##0.00;[RED]\-[$$-409]#,##0.00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9FF66"/>
        <bgColor rgb="FF99CC00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66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AMJ1048576"/>
  <sheetViews>
    <sheetView showFormulas="false" showGridLines="true" showRowColHeaders="true" showZeros="true" rightToLeft="false" tabSelected="true" showOutlineSymbols="true" defaultGridColor="true" view="normal" topLeftCell="A20" colorId="64" zoomScale="100" zoomScaleNormal="100" zoomScalePageLayoutView="100" workbookViewId="0">
      <selection pane="topLeft" activeCell="E12" activeCellId="0" sqref="E12"/>
    </sheetView>
  </sheetViews>
  <sheetFormatPr defaultColWidth="11.53515625" defaultRowHeight="15" zeroHeight="false" outlineLevelRow="0" outlineLevelCol="0"/>
  <cols>
    <col collapsed="false" customWidth="true" hidden="false" outlineLevel="0" max="1" min="1" style="1" width="21.82"/>
    <col collapsed="false" customWidth="true" hidden="false" outlineLevel="0" max="2" min="2" style="1" width="6.94"/>
    <col collapsed="false" customWidth="true" hidden="false" outlineLevel="0" max="3" min="3" style="2" width="17.92"/>
    <col collapsed="false" customWidth="false" hidden="false" outlineLevel="0" max="4" min="4" style="2" width="11.52"/>
    <col collapsed="false" customWidth="true" hidden="false" outlineLevel="0" max="5" min="5" style="2" width="32.37"/>
    <col collapsed="false" customWidth="true" hidden="false" outlineLevel="0" max="6" min="6" style="2" width="52.1"/>
    <col collapsed="false" customWidth="false" hidden="false" outlineLevel="0" max="7" min="7" style="2" width="11.52"/>
    <col collapsed="false" customWidth="false" hidden="false" outlineLevel="0" max="1024" min="8" style="1" width="11.52"/>
  </cols>
  <sheetData>
    <row r="2" customFormat="false" ht="15" hidden="false" customHeight="false" outlineLevel="0" collapsed="false">
      <c r="B2" s="3" t="s">
        <v>0</v>
      </c>
    </row>
    <row r="4" customFormat="false" ht="26.85" hidden="false" customHeight="false" outlineLevel="0" collapsed="false">
      <c r="A4" s="4" t="s">
        <v>1</v>
      </c>
      <c r="B4" s="5" t="s">
        <v>2</v>
      </c>
      <c r="C4" s="6" t="s">
        <v>3</v>
      </c>
      <c r="D4" s="7" t="s">
        <v>4</v>
      </c>
      <c r="E4" s="4" t="s">
        <v>5</v>
      </c>
      <c r="F4" s="4" t="s">
        <v>6</v>
      </c>
      <c r="G4" s="4" t="s">
        <v>7</v>
      </c>
    </row>
    <row r="5" customFormat="false" ht="15" hidden="false" customHeight="false" outlineLevel="0" collapsed="false">
      <c r="A5" s="8"/>
      <c r="B5" s="8"/>
      <c r="E5" s="8"/>
      <c r="F5" s="8"/>
      <c r="G5" s="8"/>
    </row>
    <row r="6" customFormat="false" ht="15" hidden="false" customHeight="false" outlineLevel="0" collapsed="false">
      <c r="A6" s="9" t="n">
        <v>300</v>
      </c>
      <c r="B6" s="10"/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</row>
    <row r="7" customFormat="false" ht="15" hidden="false" customHeight="false" outlineLevel="0" collapsed="false">
      <c r="A7" s="9" t="n">
        <v>300</v>
      </c>
      <c r="B7" s="10"/>
      <c r="C7" s="2" t="s">
        <v>13</v>
      </c>
      <c r="D7" s="2" t="s">
        <v>14</v>
      </c>
      <c r="E7" s="2" t="s">
        <v>10</v>
      </c>
      <c r="F7" s="2" t="s">
        <v>11</v>
      </c>
      <c r="G7" s="2" t="s">
        <v>15</v>
      </c>
    </row>
    <row r="8" customFormat="false" ht="15" hidden="false" customHeight="false" outlineLevel="0" collapsed="false">
      <c r="A8" s="9" t="n">
        <v>300</v>
      </c>
      <c r="B8" s="10"/>
      <c r="C8" s="2" t="s">
        <v>16</v>
      </c>
      <c r="D8" s="2" t="s">
        <v>17</v>
      </c>
      <c r="E8" s="2" t="s">
        <v>10</v>
      </c>
      <c r="F8" s="2" t="s">
        <v>11</v>
      </c>
      <c r="G8" s="2" t="s">
        <v>18</v>
      </c>
    </row>
    <row r="9" customFormat="false" ht="15" hidden="false" customHeight="false" outlineLevel="0" collapsed="false">
      <c r="A9" s="9" t="n">
        <v>395.38</v>
      </c>
      <c r="B9" s="10" t="s">
        <v>19</v>
      </c>
      <c r="C9" s="2" t="n">
        <v>110</v>
      </c>
      <c r="D9" s="2" t="s">
        <v>20</v>
      </c>
      <c r="E9" s="2" t="s">
        <v>21</v>
      </c>
      <c r="F9" s="2" t="s">
        <v>22</v>
      </c>
      <c r="G9" s="2" t="s">
        <v>23</v>
      </c>
    </row>
    <row r="10" customFormat="false" ht="15" hidden="false" customHeight="false" outlineLevel="0" collapsed="false">
      <c r="A10" s="9" t="n">
        <v>300</v>
      </c>
      <c r="B10" s="10"/>
      <c r="C10" s="2" t="s">
        <v>24</v>
      </c>
      <c r="D10" s="2" t="s">
        <v>25</v>
      </c>
      <c r="E10" s="2" t="s">
        <v>10</v>
      </c>
      <c r="F10" s="2" t="s">
        <v>11</v>
      </c>
      <c r="G10" s="2" t="s">
        <v>26</v>
      </c>
    </row>
    <row r="11" customFormat="false" ht="15" hidden="false" customHeight="false" outlineLevel="0" collapsed="false">
      <c r="A11" s="9" t="n">
        <v>1000</v>
      </c>
      <c r="B11" s="10"/>
      <c r="C11" s="2" t="n">
        <v>3855</v>
      </c>
      <c r="D11" s="2" t="s">
        <v>27</v>
      </c>
      <c r="E11" s="2" t="s">
        <v>28</v>
      </c>
      <c r="F11" s="2" t="s">
        <v>29</v>
      </c>
      <c r="G11" s="2" t="s">
        <v>26</v>
      </c>
    </row>
    <row r="12" customFormat="false" ht="15" hidden="false" customHeight="false" outlineLevel="0" collapsed="false">
      <c r="A12" s="9" t="n">
        <f aca="false">69.99*20</f>
        <v>1399.8</v>
      </c>
      <c r="B12" s="10" t="s">
        <v>30</v>
      </c>
      <c r="C12" s="2" t="n">
        <v>3616269</v>
      </c>
      <c r="D12" s="2" t="s">
        <v>31</v>
      </c>
      <c r="E12" s="2" t="s">
        <v>32</v>
      </c>
      <c r="F12" s="2" t="s">
        <v>33</v>
      </c>
      <c r="G12" s="2" t="s">
        <v>26</v>
      </c>
    </row>
    <row r="13" customFormat="false" ht="15" hidden="false" customHeight="false" outlineLevel="0" collapsed="false">
      <c r="A13" s="9" t="n">
        <f aca="false">14.98*15</f>
        <v>224.7</v>
      </c>
      <c r="B13" s="10" t="s">
        <v>30</v>
      </c>
      <c r="C13" s="2" t="n">
        <v>3616269</v>
      </c>
      <c r="D13" s="2" t="s">
        <v>31</v>
      </c>
      <c r="E13" s="2" t="s">
        <v>32</v>
      </c>
      <c r="F13" s="2" t="s">
        <v>34</v>
      </c>
      <c r="G13" s="2" t="s">
        <v>26</v>
      </c>
      <c r="H13" s="9"/>
    </row>
    <row r="14" customFormat="false" ht="15" hidden="false" customHeight="false" outlineLevel="0" collapsed="false">
      <c r="A14" s="9" t="n">
        <v>35.99</v>
      </c>
      <c r="B14" s="10" t="s">
        <v>30</v>
      </c>
      <c r="C14" s="11" t="s">
        <v>35</v>
      </c>
      <c r="D14" s="2" t="s">
        <v>31</v>
      </c>
      <c r="E14" s="2" t="s">
        <v>32</v>
      </c>
      <c r="F14" s="12" t="s">
        <v>36</v>
      </c>
      <c r="G14" s="2" t="s">
        <v>26</v>
      </c>
      <c r="H14" s="9"/>
    </row>
    <row r="15" customFormat="false" ht="15" hidden="false" customHeight="false" outlineLevel="0" collapsed="false">
      <c r="A15" s="9" t="n">
        <f aca="false">(35.56*5)+9.49</f>
        <v>187.29</v>
      </c>
      <c r="B15" s="10" t="s">
        <v>30</v>
      </c>
      <c r="C15" s="11" t="s">
        <v>37</v>
      </c>
      <c r="D15" s="2" t="s">
        <v>31</v>
      </c>
      <c r="E15" s="2" t="s">
        <v>32</v>
      </c>
      <c r="F15" s="12" t="s">
        <v>38</v>
      </c>
      <c r="G15" s="2" t="s">
        <v>26</v>
      </c>
      <c r="H15" s="9"/>
    </row>
    <row r="16" customFormat="false" ht="15" hidden="false" customHeight="false" outlineLevel="0" collapsed="false">
      <c r="A16" s="9" t="n">
        <f aca="false">33.99*2</f>
        <v>67.98</v>
      </c>
      <c r="B16" s="10" t="s">
        <v>30</v>
      </c>
      <c r="C16" s="11" t="s">
        <v>39</v>
      </c>
      <c r="D16" s="2" t="s">
        <v>31</v>
      </c>
      <c r="E16" s="2" t="s">
        <v>32</v>
      </c>
      <c r="F16" s="12" t="s">
        <v>40</v>
      </c>
      <c r="G16" s="2" t="s">
        <v>26</v>
      </c>
      <c r="H16" s="9"/>
    </row>
    <row r="17" customFormat="false" ht="15" hidden="false" customHeight="false" outlineLevel="0" collapsed="false">
      <c r="A17" s="9" t="n">
        <f aca="false">17.41*2</f>
        <v>34.82</v>
      </c>
      <c r="B17" s="10" t="s">
        <v>30</v>
      </c>
      <c r="C17" s="11" t="s">
        <v>41</v>
      </c>
      <c r="D17" s="2" t="s">
        <v>31</v>
      </c>
      <c r="E17" s="2" t="s">
        <v>32</v>
      </c>
      <c r="F17" s="2" t="s">
        <v>42</v>
      </c>
      <c r="G17" s="2" t="s">
        <v>26</v>
      </c>
      <c r="H17" s="9"/>
    </row>
    <row r="18" customFormat="false" ht="15" hidden="false" customHeight="false" outlineLevel="0" collapsed="false">
      <c r="A18" s="9" t="n">
        <v>12418.45</v>
      </c>
      <c r="B18" s="10" t="s">
        <v>30</v>
      </c>
      <c r="C18" s="2" t="n">
        <v>222334</v>
      </c>
      <c r="D18" s="2" t="s">
        <v>43</v>
      </c>
      <c r="E18" s="2" t="s">
        <v>44</v>
      </c>
      <c r="F18" s="2" t="s">
        <v>45</v>
      </c>
      <c r="G18" s="2" t="s">
        <v>46</v>
      </c>
    </row>
    <row r="19" customFormat="false" ht="15" hidden="false" customHeight="false" outlineLevel="0" collapsed="false">
      <c r="A19" s="9" t="n">
        <v>1422</v>
      </c>
      <c r="B19" s="10" t="s">
        <v>30</v>
      </c>
      <c r="C19" s="2" t="s">
        <v>47</v>
      </c>
      <c r="D19" s="2" t="s">
        <v>43</v>
      </c>
      <c r="E19" s="2" t="s">
        <v>48</v>
      </c>
      <c r="F19" s="2" t="s">
        <v>49</v>
      </c>
      <c r="G19" s="2" t="s">
        <v>46</v>
      </c>
    </row>
    <row r="20" customFormat="false" ht="15" hidden="false" customHeight="false" outlineLevel="0" collapsed="false">
      <c r="A20" s="9" t="n">
        <v>35.98</v>
      </c>
      <c r="B20" s="10" t="s">
        <v>30</v>
      </c>
      <c r="C20" s="2" t="s">
        <v>50</v>
      </c>
      <c r="D20" s="2" t="s">
        <v>51</v>
      </c>
      <c r="E20" s="2" t="s">
        <v>48</v>
      </c>
      <c r="F20" s="2" t="s">
        <v>52</v>
      </c>
      <c r="G20" s="2" t="s">
        <v>46</v>
      </c>
    </row>
    <row r="21" customFormat="false" ht="15" hidden="false" customHeight="false" outlineLevel="0" collapsed="false">
      <c r="A21" s="9" t="n">
        <f aca="false">69.99*3</f>
        <v>209.97</v>
      </c>
      <c r="B21" s="10" t="s">
        <v>30</v>
      </c>
      <c r="C21" s="2" t="s">
        <v>53</v>
      </c>
      <c r="D21" s="2" t="s">
        <v>54</v>
      </c>
      <c r="E21" s="2" t="s">
        <v>32</v>
      </c>
      <c r="F21" s="2" t="s">
        <v>55</v>
      </c>
      <c r="G21" s="2" t="s">
        <v>26</v>
      </c>
    </row>
    <row r="22" s="16" customFormat="true" ht="15" hidden="false" customHeight="false" outlineLevel="0" collapsed="false">
      <c r="A22" s="13" t="n">
        <f aca="false">94.99+8.55</f>
        <v>103.54</v>
      </c>
      <c r="B22" s="14" t="s">
        <v>19</v>
      </c>
      <c r="C22" s="15" t="s">
        <v>56</v>
      </c>
      <c r="D22" s="15" t="s">
        <v>57</v>
      </c>
      <c r="E22" s="15" t="s">
        <v>32</v>
      </c>
      <c r="F22" s="15" t="s">
        <v>58</v>
      </c>
      <c r="G22" s="15" t="s">
        <v>26</v>
      </c>
    </row>
    <row r="23" s="16" customFormat="true" ht="15" hidden="false" customHeight="false" outlineLevel="0" collapsed="false">
      <c r="A23" s="13" t="n">
        <v>14.99</v>
      </c>
      <c r="B23" s="14" t="s">
        <v>19</v>
      </c>
      <c r="C23" s="15" t="s">
        <v>59</v>
      </c>
      <c r="D23" s="15" t="s">
        <v>60</v>
      </c>
      <c r="E23" s="15" t="s">
        <v>32</v>
      </c>
      <c r="F23" s="15" t="s">
        <v>61</v>
      </c>
      <c r="G23" s="15" t="s">
        <v>26</v>
      </c>
    </row>
    <row r="24" customFormat="false" ht="15" hidden="false" customHeight="false" outlineLevel="0" collapsed="false">
      <c r="A24" s="9" t="n">
        <f aca="false">(5*4)+25</f>
        <v>45</v>
      </c>
      <c r="B24" s="10" t="s">
        <v>30</v>
      </c>
      <c r="C24" s="2" t="s">
        <v>62</v>
      </c>
      <c r="D24" s="2" t="s">
        <v>60</v>
      </c>
      <c r="E24" s="2" t="s">
        <v>32</v>
      </c>
      <c r="F24" s="2" t="s">
        <v>63</v>
      </c>
      <c r="G24" s="2" t="s">
        <v>26</v>
      </c>
    </row>
    <row r="25" customFormat="false" ht="15" hidden="false" customHeight="false" outlineLevel="0" collapsed="false">
      <c r="A25" s="9" t="n">
        <v>300</v>
      </c>
      <c r="B25" s="10"/>
      <c r="C25" s="2" t="s">
        <v>64</v>
      </c>
      <c r="D25" s="2" t="s">
        <v>65</v>
      </c>
      <c r="E25" s="2" t="s">
        <v>10</v>
      </c>
      <c r="F25" s="2" t="s">
        <v>11</v>
      </c>
      <c r="G25" s="2" t="s">
        <v>66</v>
      </c>
    </row>
    <row r="26" customFormat="false" ht="15" hidden="false" customHeight="false" outlineLevel="0" collapsed="false">
      <c r="A26" s="9" t="n">
        <v>9000</v>
      </c>
      <c r="B26" s="10"/>
      <c r="D26" s="2" t="s">
        <v>67</v>
      </c>
      <c r="E26" s="2" t="s">
        <v>68</v>
      </c>
      <c r="F26" s="2" t="s">
        <v>69</v>
      </c>
      <c r="G26" s="2" t="s">
        <v>66</v>
      </c>
    </row>
    <row r="27" customFormat="false" ht="15" hidden="false" customHeight="false" outlineLevel="0" collapsed="false">
      <c r="A27" s="9" t="n">
        <v>50.3</v>
      </c>
      <c r="B27" s="10"/>
      <c r="C27" s="2" t="n">
        <v>36110</v>
      </c>
      <c r="D27" s="2" t="s">
        <v>70</v>
      </c>
      <c r="E27" s="2" t="s">
        <v>71</v>
      </c>
      <c r="F27" s="2" t="s">
        <v>72</v>
      </c>
      <c r="G27" s="2" t="s">
        <v>66</v>
      </c>
    </row>
    <row r="28" customFormat="false" ht="15" hidden="false" customHeight="false" outlineLevel="0" collapsed="false">
      <c r="A28" s="9" t="n">
        <v>300</v>
      </c>
      <c r="B28" s="10"/>
      <c r="D28" s="2" t="s">
        <v>73</v>
      </c>
      <c r="E28" s="2" t="s">
        <v>10</v>
      </c>
      <c r="F28" s="2" t="s">
        <v>11</v>
      </c>
      <c r="G28" s="2" t="s">
        <v>74</v>
      </c>
    </row>
    <row r="29" customFormat="false" ht="15" hidden="false" customHeight="false" outlineLevel="0" collapsed="false">
      <c r="A29" s="9" t="n">
        <v>79.99</v>
      </c>
      <c r="B29" s="10"/>
      <c r="C29" s="2" t="n">
        <v>39360</v>
      </c>
      <c r="D29" s="2" t="s">
        <v>75</v>
      </c>
      <c r="E29" s="2" t="s">
        <v>76</v>
      </c>
      <c r="F29" s="2" t="s">
        <v>77</v>
      </c>
      <c r="G29" s="2" t="s">
        <v>74</v>
      </c>
    </row>
    <row r="30" customFormat="false" ht="15" hidden="false" customHeight="false" outlineLevel="0" collapsed="false">
      <c r="A30" s="9" t="n">
        <v>300</v>
      </c>
      <c r="B30" s="10"/>
      <c r="D30" s="2" t="s">
        <v>78</v>
      </c>
      <c r="E30" s="2" t="s">
        <v>10</v>
      </c>
      <c r="F30" s="2" t="s">
        <v>11</v>
      </c>
      <c r="G30" s="2" t="s">
        <v>79</v>
      </c>
    </row>
    <row r="31" customFormat="false" ht="15" hidden="false" customHeight="false" outlineLevel="0" collapsed="false">
      <c r="A31" s="9" t="n">
        <v>303.25</v>
      </c>
      <c r="B31" s="10"/>
      <c r="C31" s="2" t="s">
        <v>80</v>
      </c>
      <c r="D31" s="2" t="s">
        <v>81</v>
      </c>
      <c r="E31" s="2" t="s">
        <v>10</v>
      </c>
      <c r="F31" s="2" t="s">
        <v>11</v>
      </c>
      <c r="G31" s="2" t="s">
        <v>82</v>
      </c>
    </row>
    <row r="32" customFormat="false" ht="15" hidden="false" customHeight="false" outlineLevel="0" collapsed="false">
      <c r="A32" s="9" t="n">
        <v>300</v>
      </c>
      <c r="B32" s="10"/>
      <c r="C32" s="2" t="s">
        <v>83</v>
      </c>
      <c r="D32" s="2" t="s">
        <v>84</v>
      </c>
      <c r="E32" s="2" t="s">
        <v>10</v>
      </c>
      <c r="F32" s="2" t="s">
        <v>11</v>
      </c>
      <c r="G32" s="2" t="s">
        <v>85</v>
      </c>
    </row>
    <row r="33" customFormat="false" ht="15" hidden="false" customHeight="false" outlineLevel="0" collapsed="false">
      <c r="A33" s="9" t="n">
        <v>38.3</v>
      </c>
      <c r="B33" s="10"/>
      <c r="C33" s="2" t="n">
        <v>117</v>
      </c>
      <c r="D33" s="2" t="s">
        <v>86</v>
      </c>
      <c r="E33" s="2" t="s">
        <v>71</v>
      </c>
      <c r="F33" s="2" t="s">
        <v>87</v>
      </c>
      <c r="G33" s="2" t="s">
        <v>85</v>
      </c>
    </row>
    <row r="34" customFormat="false" ht="15" hidden="false" customHeight="false" outlineLevel="0" collapsed="false">
      <c r="A34" s="9"/>
      <c r="B34" s="9"/>
    </row>
    <row r="35" customFormat="false" ht="15" hidden="false" customHeight="false" outlineLevel="0" collapsed="false">
      <c r="A35" s="1" t="s">
        <v>88</v>
      </c>
    </row>
    <row r="36" customFormat="false" ht="15" hidden="false" customHeight="false" outlineLevel="0" collapsed="false">
      <c r="A36" s="9" t="n">
        <f aca="false">SUM(A6:A33)</f>
        <v>29467.73</v>
      </c>
      <c r="B36" s="9"/>
    </row>
    <row r="38" s="1" customFormat="true" ht="15" hidden="false" customHeight="false" outlineLevel="0" collapsed="false">
      <c r="A38" s="17" t="s">
        <v>89</v>
      </c>
      <c r="B38" s="17"/>
      <c r="C38" s="4"/>
      <c r="D38" s="18"/>
      <c r="F38" s="18"/>
      <c r="H38" s="18"/>
      <c r="J38" s="0"/>
      <c r="K38" s="0"/>
      <c r="L38" s="0"/>
    </row>
    <row r="39" s="1" customFormat="true" ht="15" hidden="false" customHeight="false" outlineLevel="0" collapsed="false">
      <c r="C39" s="8"/>
      <c r="D39" s="18"/>
      <c r="F39" s="18"/>
      <c r="H39" s="18"/>
      <c r="J39" s="0"/>
      <c r="K39" s="0"/>
      <c r="L39" s="0"/>
    </row>
    <row r="40" s="1" customFormat="true" ht="15" hidden="false" customHeight="false" outlineLevel="0" collapsed="false">
      <c r="A40" s="9" t="n">
        <f aca="false">181.94+181.93+182.03+182.06+226.05+182.08-90+182.54</f>
        <v>1228.63</v>
      </c>
      <c r="B40" s="9"/>
      <c r="C40" s="10"/>
      <c r="D40" s="18"/>
      <c r="F40" s="2" t="s">
        <v>90</v>
      </c>
      <c r="G40" s="18"/>
      <c r="J40" s="9"/>
      <c r="K40" s="0"/>
      <c r="AMJ40" s="0"/>
    </row>
    <row r="41" s="1" customFormat="true" ht="15" hidden="false" customHeight="false" outlineLevel="0" collapsed="false">
      <c r="A41" s="19"/>
      <c r="B41" s="19"/>
      <c r="C41" s="20"/>
      <c r="D41" s="18"/>
      <c r="F41" s="2" t="s">
        <v>91</v>
      </c>
      <c r="G41" s="18"/>
      <c r="I41" s="18"/>
      <c r="K41" s="9"/>
      <c r="AMJ41" s="0"/>
    </row>
    <row r="42" customFormat="false" ht="15" hidden="false" customHeight="false" outlineLevel="0" collapsed="false">
      <c r="A42" s="9" t="n">
        <f aca="false">425</f>
        <v>425</v>
      </c>
      <c r="B42" s="9"/>
      <c r="C42" s="10"/>
      <c r="D42" s="18"/>
      <c r="E42" s="1" t="s">
        <v>92</v>
      </c>
      <c r="F42" s="2" t="s">
        <v>93</v>
      </c>
      <c r="G42" s="18"/>
      <c r="I42" s="18"/>
      <c r="K42" s="0"/>
      <c r="AMJ42" s="0"/>
    </row>
    <row r="43" customFormat="false" ht="15" hidden="false" customHeight="false" outlineLevel="0" collapsed="false">
      <c r="A43" s="0"/>
      <c r="B43" s="0"/>
      <c r="C43" s="21"/>
      <c r="H43" s="2"/>
    </row>
    <row r="44" customFormat="false" ht="15" hidden="false" customHeight="false" outlineLevel="0" collapsed="false">
      <c r="C44" s="8"/>
      <c r="H44" s="2"/>
    </row>
    <row r="45" customFormat="false" ht="15" hidden="false" customHeight="false" outlineLevel="0" collapsed="false">
      <c r="C45" s="8"/>
      <c r="H45" s="2"/>
    </row>
    <row r="46" customFormat="false" ht="15" hidden="false" customHeight="false" outlineLevel="0" collapsed="false">
      <c r="A46" s="17" t="s">
        <v>94</v>
      </c>
      <c r="B46" s="17"/>
      <c r="C46" s="4"/>
      <c r="H46" s="2"/>
    </row>
    <row r="47" customFormat="false" ht="15" hidden="false" customHeight="false" outlineLevel="0" collapsed="false">
      <c r="C47" s="8"/>
      <c r="H47" s="2"/>
    </row>
    <row r="48" customFormat="false" ht="15" hidden="false" customHeight="false" outlineLevel="0" collapsed="false">
      <c r="A48" s="9" t="n">
        <f aca="false">A6+A7+A8+A10+A25+A28+A30+A31+A32</f>
        <v>2703.25</v>
      </c>
      <c r="B48" s="9"/>
      <c r="C48" s="10"/>
      <c r="E48" s="2" t="s">
        <v>95</v>
      </c>
      <c r="AMJ48" s="0"/>
    </row>
    <row r="49" customFormat="false" ht="15" hidden="false" customHeight="false" outlineLevel="0" collapsed="false">
      <c r="A49" s="9" t="n">
        <f aca="false">A9+A12+A13+A14+A15+A16+A17+A18+A19+A20+A21+A24</f>
        <v>16477.36</v>
      </c>
      <c r="B49" s="9"/>
      <c r="C49" s="10"/>
      <c r="E49" s="2" t="s">
        <v>96</v>
      </c>
      <c r="AMJ49" s="0"/>
    </row>
    <row r="50" customFormat="false" ht="15" hidden="false" customHeight="false" outlineLevel="0" collapsed="false">
      <c r="A50" s="9" t="n">
        <f aca="false">A9+A22+A23</f>
        <v>513.91</v>
      </c>
      <c r="B50" s="9"/>
      <c r="C50" s="10"/>
      <c r="E50" s="2" t="s">
        <v>97</v>
      </c>
      <c r="AMJ50" s="0"/>
    </row>
    <row r="51" customFormat="false" ht="15" hidden="false" customHeight="false" outlineLevel="0" collapsed="false">
      <c r="A51" s="9" t="n">
        <f aca="false">A27+A40+A42</f>
        <v>1703.93</v>
      </c>
      <c r="B51" s="9"/>
      <c r="C51" s="8"/>
      <c r="E51" s="2" t="s">
        <v>98</v>
      </c>
      <c r="F51" s="2" t="s">
        <v>99</v>
      </c>
      <c r="AMJ51" s="0"/>
    </row>
    <row r="52" customFormat="false" ht="15" hidden="false" customHeight="false" outlineLevel="0" collapsed="false">
      <c r="A52" s="9" t="n">
        <f aca="false">A11</f>
        <v>1000</v>
      </c>
      <c r="B52" s="9"/>
      <c r="C52" s="8"/>
      <c r="E52" s="18" t="s">
        <v>100</v>
      </c>
      <c r="F52" s="2" t="s">
        <v>101</v>
      </c>
      <c r="AMJ52" s="0"/>
    </row>
    <row r="53" customFormat="false" ht="15" hidden="false" customHeight="false" outlineLevel="0" collapsed="false">
      <c r="A53" s="9" t="n">
        <f aca="false">A26</f>
        <v>9000</v>
      </c>
      <c r="B53" s="9"/>
      <c r="C53" s="8"/>
      <c r="E53" s="18" t="s">
        <v>102</v>
      </c>
      <c r="AMJ53" s="0"/>
    </row>
    <row r="54" customFormat="false" ht="15" hidden="false" customHeight="false" outlineLevel="0" collapsed="false">
      <c r="C54" s="8"/>
      <c r="H54" s="2"/>
    </row>
    <row r="55" customFormat="false" ht="15" hidden="false" customHeight="false" outlineLevel="0" collapsed="false">
      <c r="C55" s="8"/>
      <c r="H55" s="2"/>
    </row>
    <row r="56" customFormat="false" ht="15" hidden="false" customHeight="false" outlineLevel="0" collapsed="false">
      <c r="A56" s="9" t="n">
        <f aca="false">SUM(A48:A53)</f>
        <v>31398.45</v>
      </c>
      <c r="B56" s="9"/>
      <c r="C56" s="8"/>
      <c r="D56" s="2" t="s">
        <v>103</v>
      </c>
      <c r="H56" s="2"/>
    </row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2024-01-29T17:23:58Z</dcterms:created>
  <dc:creator/>
  <dc:description/>
  <dc:language>en-US</dc:language>
  <cp:lastModifiedBy/>
  <dcterms:modified xsi:type="dcterms:W3CDTF">2024-02-11T19:46:57Z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