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375" firstSheet="0" activeTab="0"/>
  </bookViews>
  <sheets>
    <sheet name="4. Sales Forecast" sheetId="1" state="visible" r:id="rId2"/>
  </sheets>
  <calcPr iterateCount="100" refMode="A1" iterate="false" iterateDelta="0.001"/>
</workbook>
</file>

<file path=xl/sharedStrings.xml><?xml version="1.0" encoding="utf-8"?>
<sst xmlns="http://schemas.openxmlformats.org/spreadsheetml/2006/main" count="68" uniqueCount="29">
  <si>
    <t>Lopoco</t>
  </si>
  <si>
    <t>Projected Sales Forecast</t>
  </si>
  <si>
    <t>Month1</t>
  </si>
  <si>
    <t>Month2</t>
  </si>
  <si>
    <t>Month3</t>
  </si>
  <si>
    <t>Month4</t>
  </si>
  <si>
    <t>Month5</t>
  </si>
  <si>
    <t>Month6</t>
  </si>
  <si>
    <t>Month7</t>
  </si>
  <si>
    <t>Month8</t>
  </si>
  <si>
    <t>Month9</t>
  </si>
  <si>
    <t>Month10</t>
  </si>
  <si>
    <t>Month11</t>
  </si>
  <si>
    <t>Month12</t>
  </si>
  <si>
    <t>Year One</t>
  </si>
  <si>
    <t>Year Two</t>
  </si>
  <si>
    <t>Server A/Datacenter series</t>
  </si>
  <si>
    <t>units</t>
  </si>
  <si>
    <t>Price Per Unit</t>
  </si>
  <si>
    <t>Variable Cost Per Unit</t>
  </si>
  <si>
    <t>Total Revenue</t>
  </si>
  <si>
    <t>Total Cost</t>
  </si>
  <si>
    <t>Total GPM</t>
  </si>
  <si>
    <t>Contribution Margin %</t>
  </si>
  <si>
    <t>Support contracts</t>
  </si>
  <si>
    <t>Support costs</t>
  </si>
  <si>
    <t>Server B/Computation series</t>
  </si>
  <si>
    <t>Server D/Small-Medium Businesses series</t>
  </si>
  <si>
    <t>Server SC/Storage Server series</t>
  </si>
</sst>
</file>

<file path=xl/styles.xml><?xml version="1.0" encoding="utf-8"?>
<styleSheet xmlns="http://schemas.openxmlformats.org/spreadsheetml/2006/main">
  <numFmts count="13">
    <numFmt numFmtId="164" formatCode="GENERAL"/>
    <numFmt numFmtId="165" formatCode="#,##0.00\ ;&quot; (&quot;#,##0.00\);&quot; -&quot;#\ ;@\ "/>
    <numFmt numFmtId="166" formatCode="&quot; $&quot;#,##0.00\ ;&quot; $(&quot;#,##0.00\);&quot; $-&quot;#\ ;@\ "/>
    <numFmt numFmtId="167" formatCode="0%"/>
    <numFmt numFmtId="168" formatCode="D\-MMM\-YY"/>
    <numFmt numFmtId="169" formatCode="MMM\-YY"/>
    <numFmt numFmtId="170" formatCode="&quot; $&quot;#,##0\ ;&quot; $(&quot;#,##0\);&quot; $-&quot;#\ ;@\ "/>
    <numFmt numFmtId="171" formatCode="#,##0"/>
    <numFmt numFmtId="172" formatCode="0.00%"/>
    <numFmt numFmtId="173" formatCode="[$$-409]#,##0.00;\-[$$-409]#,##0.00"/>
    <numFmt numFmtId="174" formatCode="[$$-409]#,##0.00;[RED]\-[$$-409]#,##0.00"/>
    <numFmt numFmtId="175" formatCode="0"/>
    <numFmt numFmtId="176" formatCode="#,##0\ ;&quot; (&quot;#,##0\);&quot; -&quot;#\ ;@\ "/>
  </numFmts>
  <fonts count="13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9"/>
      <name val="Arial"/>
      <family val="2"/>
    </font>
    <font>
      <sz val="11"/>
      <color rgb="FF000000"/>
      <name val="Calibri"/>
      <family val="2"/>
    </font>
    <font>
      <sz val="11"/>
      <color rgb="FF000000"/>
      <name val="Arial"/>
      <family val="2"/>
    </font>
    <font>
      <b val="true"/>
      <sz val="14"/>
      <color rgb="FF00FF00"/>
      <name val="Arial"/>
      <family val="2"/>
    </font>
    <font>
      <sz val="12"/>
      <name val="Arial"/>
      <family val="2"/>
    </font>
    <font>
      <b val="true"/>
      <sz val="9"/>
      <name val="Arial"/>
      <family val="2"/>
    </font>
    <font>
      <b val="true"/>
      <sz val="10"/>
      <name val="Arial"/>
      <family val="2"/>
    </font>
    <font>
      <sz val="10"/>
      <color rgb="FF000000"/>
      <name val="Arial"/>
      <family val="2"/>
    </font>
    <font>
      <sz val="9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969696"/>
        <bgColor rgb="FF808080"/>
      </patternFill>
    </fill>
  </fills>
  <borders count="3">
    <border diagonalUp="false" diagonalDown="false">
      <left/>
      <right/>
      <top/>
      <bottom/>
      <diagonal/>
    </border>
    <border diagonalUp="false" diagonalDown="false">
      <left/>
      <right style="hair"/>
      <top/>
      <bottom/>
      <diagonal/>
    </border>
    <border diagonalUp="false" diagonalDown="false">
      <left/>
      <right/>
      <top/>
      <bottom style="thin"/>
      <diagonal/>
    </border>
  </borders>
  <cellStyleXfs count="26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166" fontId="5" fillId="0" borderId="0" applyFont="true" applyBorder="false" applyAlignment="false" applyProtection="false"/>
    <xf numFmtId="42" fontId="1" fillId="0" borderId="0" applyFont="true" applyBorder="false" applyAlignment="false" applyProtection="false"/>
    <xf numFmtId="167" fontId="5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5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5" fillId="0" borderId="0" applyFont="true" applyBorder="false" applyAlignment="false" applyProtection="false"/>
    <xf numFmtId="167" fontId="5" fillId="0" borderId="0" applyFont="true" applyBorder="false" applyAlignment="false" applyProtection="false"/>
  </cellStyleXfs>
  <cellXfs count="5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2" borderId="0" xfId="2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8" fillId="0" borderId="0" xfId="21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21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9" fillId="0" borderId="0" xfId="21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0" fillId="0" borderId="0" xfId="21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9" fontId="4" fillId="0" borderId="0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4" fillId="0" borderId="1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0" fontId="6" fillId="0" borderId="0" xfId="17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9" fillId="0" borderId="0" xfId="21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9" fillId="0" borderId="0" xfId="21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21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0" borderId="1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21" applyFont="true" applyBorder="false" applyAlignment="true" applyProtection="true">
      <alignment horizontal="general" vertical="bottom" textRotation="0" wrapText="false" indent="0" shrinkToFit="false"/>
      <protection locked="false" hidden="false"/>
    </xf>
    <xf numFmtId="171" fontId="4" fillId="0" borderId="0" xfId="21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1" fontId="4" fillId="0" borderId="1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4" fillId="0" borderId="0" xfId="24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72" fontId="4" fillId="0" borderId="0" xfId="25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6" fontId="11" fillId="0" borderId="0" xfId="1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11" fillId="0" borderId="1" xfId="1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3" fontId="11" fillId="0" borderId="0" xfId="1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3" fontId="11" fillId="0" borderId="1" xfId="1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4" fillId="0" borderId="2" xfId="24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6" fontId="1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4" fillId="0" borderId="0" xfId="24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70" fontId="6" fillId="0" borderId="0" xfId="1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0" fontId="12" fillId="0" borderId="0" xfId="1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0" fontId="6" fillId="0" borderId="0" xfId="17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70" fontId="11" fillId="0" borderId="0" xfId="1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0" fontId="11" fillId="0" borderId="1" xfId="1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6" fillId="0" borderId="0" xfId="19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12" fillId="0" borderId="0" xfId="19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6" fillId="0" borderId="0" xfId="19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11" fillId="0" borderId="0" xfId="19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11" fillId="0" borderId="1" xfId="19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4" fontId="6" fillId="0" borderId="0" xfId="19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4" fontId="12" fillId="0" borderId="0" xfId="19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4" fontId="6" fillId="0" borderId="0" xfId="19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4" fontId="11" fillId="0" borderId="0" xfId="19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4" fontId="11" fillId="0" borderId="1" xfId="19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0" fontId="4" fillId="0" borderId="0" xfId="24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5" fontId="4" fillId="0" borderId="0" xfId="21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4" fontId="1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2" fontId="4" fillId="0" borderId="0" xfId="25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76" fontId="4" fillId="0" borderId="0" xfId="22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6" fontId="4" fillId="0" borderId="1" xfId="22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6" fontId="4" fillId="0" borderId="0" xfId="21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6" fontId="4" fillId="0" borderId="0" xfId="22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6" fontId="4" fillId="0" borderId="0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12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Normal 2" xfId="20" builtinId="54" customBuiltin="true"/>
    <cellStyle name="Normal 3" xfId="21" builtinId="54" customBuiltin="true"/>
    <cellStyle name="Comma 3" xfId="22" builtinId="54" customBuiltin="true"/>
    <cellStyle name="Normal_1.Required Start-Up Funds" xfId="23" builtinId="54" customBuiltin="true"/>
    <cellStyle name="Currency 3" xfId="24" builtinId="54" customBuiltin="true"/>
    <cellStyle name="Percent 3" xfId="25" builtinId="54" customBuiltin="tru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1:51"/>
  <sheetViews>
    <sheetView windowProtection="true" showFormulas="false" showGridLines="true" showRowColHeaders="true" showZeros="true" rightToLeft="false" tabSelected="true" showOutlineSymbols="true" defaultGridColor="true" view="normal" topLeftCell="A22" colorId="64" zoomScale="100" zoomScaleNormal="100" zoomScalePageLayoutView="100" workbookViewId="0">
      <pane xSplit="7" ySplit="0" topLeftCell="V22" activePane="topRight" state="frozen"/>
      <selection pane="topLeft" activeCell="A22" activeCellId="0" sqref="A22"/>
      <selection pane="topRight" activeCell="AG42" activeCellId="0" sqref="AG42"/>
    </sheetView>
  </sheetViews>
  <sheetFormatPr defaultRowHeight="15.8"/>
  <cols>
    <col collapsed="false" hidden="false" max="1" min="1" style="1" width="10.8367346938776"/>
    <col collapsed="false" hidden="false" max="2" min="2" style="1" width="27.484693877551"/>
    <col collapsed="false" hidden="false" max="3" min="3" style="1" width="10.8520408163265"/>
    <col collapsed="false" hidden="true" max="7" min="4" style="1" width="0"/>
    <col collapsed="false" hidden="false" max="11" min="8" style="1" width="12.5714285714286"/>
    <col collapsed="false" hidden="false" max="12" min="12" style="1" width="13.4183673469388"/>
    <col collapsed="false" hidden="false" max="16" min="13" style="1" width="12.5714285714286"/>
    <col collapsed="false" hidden="false" max="19" min="17" style="1" width="13.7397959183673"/>
    <col collapsed="false" hidden="false" max="20" min="20" style="1" width="14.9285714285714"/>
    <col collapsed="false" hidden="false" max="21" min="21" style="1" width="2.75510204081633"/>
    <col collapsed="false" hidden="false" max="22" min="22" style="1" width="14.7295918367347"/>
    <col collapsed="false" hidden="false" max="23" min="23" style="1" width="14.3469387755102"/>
    <col collapsed="false" hidden="false" max="24" min="24" style="1" width="13.6632653061225"/>
    <col collapsed="false" hidden="false" max="25" min="25" style="1" width="14.0459183673469"/>
    <col collapsed="false" hidden="false" max="26" min="26" style="1" width="14.7295918367347"/>
    <col collapsed="false" hidden="false" max="27" min="27" style="1" width="13.7857142857143"/>
    <col collapsed="false" hidden="false" max="28" min="28" style="1" width="13.8928571428571"/>
    <col collapsed="false" hidden="false" max="29" min="29" style="1" width="13.9387755102041"/>
    <col collapsed="false" hidden="false" max="30" min="30" style="1" width="13.8214285714286"/>
    <col collapsed="false" hidden="false" max="31" min="31" style="1" width="13.6632653061225"/>
    <col collapsed="false" hidden="false" max="32" min="32" style="1" width="14.9132653061225"/>
    <col collapsed="false" hidden="false" max="33" min="33" style="1" width="16.0918367346939"/>
    <col collapsed="false" hidden="false" max="34" min="34" style="1" width="14.9285714285714"/>
    <col collapsed="false" hidden="false" max="35" min="35" style="1" width="3.48469387755102"/>
    <col collapsed="false" hidden="false" max="36" min="36" style="1" width="17.4336734693878"/>
    <col collapsed="false" hidden="false" max="244" min="37" style="1" width="10.8520408163265"/>
    <col collapsed="false" hidden="false" max="1025" min="245" style="0" width="10.8520408163265"/>
  </cols>
  <sheetData>
    <row r="1" customFormat="false" ht="19.35" hidden="false" customHeight="false" outlineLevel="0" collapsed="false">
      <c r="A1" s="2" t="s">
        <v>0</v>
      </c>
      <c r="B1" s="3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5"/>
      <c r="U1" s="5"/>
    </row>
    <row r="2" customFormat="false" ht="15.8" hidden="false" customHeight="false" outlineLevel="0" collapsed="false">
      <c r="A2" s="6" t="s">
        <v>1</v>
      </c>
      <c r="B2" s="4"/>
      <c r="C2" s="4"/>
      <c r="D2" s="4"/>
      <c r="E2" s="4"/>
      <c r="F2" s="4"/>
      <c r="G2" s="4"/>
      <c r="H2" s="7" t="s">
        <v>2</v>
      </c>
      <c r="I2" s="7" t="s">
        <v>3</v>
      </c>
      <c r="J2" s="7" t="s">
        <v>4</v>
      </c>
      <c r="K2" s="7" t="s">
        <v>5</v>
      </c>
      <c r="L2" s="7" t="s">
        <v>6</v>
      </c>
      <c r="M2" s="7" t="s">
        <v>7</v>
      </c>
      <c r="N2" s="7" t="s">
        <v>8</v>
      </c>
      <c r="O2" s="7" t="s">
        <v>9</v>
      </c>
      <c r="P2" s="7" t="s">
        <v>10</v>
      </c>
      <c r="Q2" s="7" t="s">
        <v>11</v>
      </c>
      <c r="R2" s="7" t="s">
        <v>12</v>
      </c>
      <c r="S2" s="8" t="s">
        <v>13</v>
      </c>
      <c r="T2" s="9" t="s">
        <v>14</v>
      </c>
      <c r="U2" s="9"/>
      <c r="V2" s="7" t="s">
        <v>2</v>
      </c>
      <c r="W2" s="7" t="s">
        <v>3</v>
      </c>
      <c r="X2" s="7" t="s">
        <v>4</v>
      </c>
      <c r="Y2" s="7" t="s">
        <v>5</v>
      </c>
      <c r="Z2" s="7" t="s">
        <v>6</v>
      </c>
      <c r="AA2" s="7" t="s">
        <v>7</v>
      </c>
      <c r="AB2" s="7" t="s">
        <v>8</v>
      </c>
      <c r="AC2" s="7" t="s">
        <v>9</v>
      </c>
      <c r="AD2" s="7" t="s">
        <v>10</v>
      </c>
      <c r="AE2" s="7" t="s">
        <v>11</v>
      </c>
      <c r="AF2" s="7" t="s">
        <v>12</v>
      </c>
      <c r="AG2" s="8" t="s">
        <v>13</v>
      </c>
      <c r="AH2" s="10" t="s">
        <v>15</v>
      </c>
      <c r="AI2" s="10"/>
    </row>
    <row r="3" customFormat="false" ht="15.8" hidden="false" customHeight="false" outlineLevel="0" collapsed="false">
      <c r="A3" s="4"/>
      <c r="B3" s="11"/>
      <c r="C3" s="11"/>
      <c r="D3" s="4"/>
      <c r="E3" s="12"/>
      <c r="F3" s="12"/>
      <c r="G3" s="12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13"/>
      <c r="T3" s="4"/>
      <c r="U3" s="4"/>
      <c r="AG3" s="14"/>
    </row>
    <row r="4" customFormat="false" ht="15.8" hidden="false" customHeight="false" outlineLevel="0" collapsed="false">
      <c r="A4" s="15" t="s">
        <v>16</v>
      </c>
      <c r="B4" s="15"/>
      <c r="C4" s="15"/>
      <c r="D4" s="15"/>
      <c r="E4" s="12"/>
      <c r="F4" s="12"/>
      <c r="G4" s="12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13"/>
      <c r="T4" s="4"/>
      <c r="U4" s="4"/>
      <c r="AG4" s="14"/>
    </row>
    <row r="5" customFormat="false" ht="15.8" hidden="false" customHeight="false" outlineLevel="0" collapsed="false">
      <c r="A5" s="15"/>
      <c r="B5" s="15" t="s">
        <v>17</v>
      </c>
      <c r="C5" s="15"/>
      <c r="D5" s="15"/>
      <c r="E5" s="12"/>
      <c r="F5" s="12"/>
      <c r="G5" s="12"/>
      <c r="H5" s="4" t="n">
        <v>0</v>
      </c>
      <c r="I5" s="4" t="n">
        <v>0</v>
      </c>
      <c r="J5" s="4" t="n">
        <v>20</v>
      </c>
      <c r="K5" s="4" t="n">
        <v>30</v>
      </c>
      <c r="L5" s="4" t="n">
        <v>40</v>
      </c>
      <c r="M5" s="4" t="n">
        <f aca="false">L5*1.5</f>
        <v>60</v>
      </c>
      <c r="N5" s="4" t="n">
        <f aca="false">M5*1.2</f>
        <v>72</v>
      </c>
      <c r="O5" s="16" t="n">
        <f aca="false">N5</f>
        <v>72</v>
      </c>
      <c r="P5" s="16" t="n">
        <f aca="false">O5*1.2</f>
        <v>86.4</v>
      </c>
      <c r="Q5" s="16" t="n">
        <f aca="false">P5*1.2</f>
        <v>103.68</v>
      </c>
      <c r="R5" s="16" t="n">
        <f aca="false">Q5*1.2</f>
        <v>124.416</v>
      </c>
      <c r="S5" s="17" t="n">
        <v>150</v>
      </c>
      <c r="T5" s="4" t="n">
        <f aca="false">SUM(H5:N5)</f>
        <v>222</v>
      </c>
      <c r="U5" s="0"/>
      <c r="V5" s="16" t="n">
        <f aca="false">S5</f>
        <v>150</v>
      </c>
      <c r="W5" s="16" t="n">
        <f aca="false">V5+100</f>
        <v>250</v>
      </c>
      <c r="X5" s="16" t="n">
        <f aca="false">W5*1.25</f>
        <v>312.5</v>
      </c>
      <c r="Y5" s="16" t="n">
        <f aca="false">(X5*1.5)-MOD((X5*1.5),10)</f>
        <v>460</v>
      </c>
      <c r="Z5" s="16" t="n">
        <f aca="false">(Y5*1.5)-MOD((Y5*1.5),10)</f>
        <v>690</v>
      </c>
      <c r="AA5" s="16" t="n">
        <f aca="false">(Z5*1.5)-MOD((Z5*1.5),10)</f>
        <v>1030</v>
      </c>
      <c r="AB5" s="16" t="n">
        <f aca="false">(AA5*1.2)-MOD((AA5*1.2),10)</f>
        <v>1230</v>
      </c>
      <c r="AC5" s="16" t="n">
        <f aca="false">(AB5*1.2)-MOD((AB5*1.2),10)</f>
        <v>1470</v>
      </c>
      <c r="AD5" s="16" t="n">
        <f aca="false">AC5</f>
        <v>1470</v>
      </c>
      <c r="AE5" s="16" t="n">
        <f aca="false">(AD5*1.2)-MOD((AD5*1.2),10)</f>
        <v>1760</v>
      </c>
      <c r="AF5" s="16" t="n">
        <f aca="false">(AE5*1.25)-MOD((AE5*1.25),10)</f>
        <v>2200</v>
      </c>
      <c r="AG5" s="17" t="n">
        <f aca="false">AF5</f>
        <v>2200</v>
      </c>
      <c r="AH5" s="16" t="n">
        <f aca="false">SUM(V5:AG5)</f>
        <v>13222.5</v>
      </c>
      <c r="AI5" s="0"/>
      <c r="IF5" s="0"/>
      <c r="IG5" s="0"/>
      <c r="IH5" s="0"/>
      <c r="II5" s="0"/>
      <c r="IJ5" s="0"/>
    </row>
    <row r="6" customFormat="false" ht="15.8" hidden="false" customHeight="false" outlineLevel="0" collapsed="false">
      <c r="A6" s="11"/>
      <c r="B6" s="11" t="s">
        <v>18</v>
      </c>
      <c r="C6" s="11"/>
      <c r="D6" s="4"/>
      <c r="E6" s="18"/>
      <c r="F6" s="19"/>
      <c r="G6" s="19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1"/>
      <c r="T6" s="20"/>
      <c r="U6" s="0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3"/>
      <c r="AH6" s="20"/>
      <c r="AI6" s="0"/>
      <c r="IF6" s="0"/>
      <c r="IG6" s="0"/>
      <c r="IH6" s="0"/>
      <c r="II6" s="0"/>
      <c r="IJ6" s="0"/>
    </row>
    <row r="7" customFormat="false" ht="15.8" hidden="false" customHeight="false" outlineLevel="0" collapsed="false">
      <c r="A7" s="11"/>
      <c r="B7" s="11" t="s">
        <v>19</v>
      </c>
      <c r="C7" s="11"/>
      <c r="D7" s="4"/>
      <c r="E7" s="24"/>
      <c r="F7" s="19"/>
      <c r="G7" s="19"/>
      <c r="H7" s="25"/>
      <c r="I7" s="20"/>
      <c r="J7" s="20"/>
      <c r="K7" s="20"/>
      <c r="L7" s="20"/>
      <c r="M7" s="20"/>
      <c r="N7" s="20"/>
      <c r="O7" s="20"/>
      <c r="P7" s="20"/>
      <c r="Q7" s="20"/>
      <c r="R7" s="20"/>
      <c r="S7" s="23"/>
      <c r="T7" s="20"/>
      <c r="U7" s="0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3"/>
      <c r="AH7" s="20"/>
      <c r="AI7" s="0"/>
      <c r="IF7" s="0"/>
      <c r="IG7" s="0"/>
      <c r="IH7" s="0"/>
      <c r="II7" s="0"/>
      <c r="IJ7" s="0"/>
    </row>
    <row r="8" customFormat="false" ht="3.75" hidden="false" customHeight="true" outlineLevel="0" collapsed="false">
      <c r="A8" s="11"/>
      <c r="B8" s="11"/>
      <c r="C8" s="11"/>
      <c r="D8" s="4"/>
      <c r="E8" s="26"/>
      <c r="F8" s="19"/>
      <c r="G8" s="19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1"/>
      <c r="T8" s="20"/>
      <c r="U8" s="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1"/>
      <c r="AH8" s="20"/>
      <c r="AI8" s="0"/>
      <c r="IF8" s="0"/>
      <c r="IG8" s="0"/>
      <c r="IH8" s="0"/>
      <c r="II8" s="0"/>
      <c r="IJ8" s="0"/>
    </row>
    <row r="9" s="27" customFormat="true" ht="15.8" hidden="false" customHeight="false" outlineLevel="0" collapsed="false">
      <c r="B9" s="28" t="s">
        <v>20</v>
      </c>
      <c r="E9" s="29"/>
      <c r="F9" s="9"/>
      <c r="G9" s="9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1"/>
      <c r="T9" s="30"/>
      <c r="U9" s="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1"/>
      <c r="AH9" s="30"/>
      <c r="AI9" s="0"/>
      <c r="ALS9" s="0"/>
      <c r="ALT9" s="0"/>
      <c r="ALU9" s="0"/>
      <c r="ALV9" s="0"/>
      <c r="ALW9" s="0"/>
      <c r="ALX9" s="0"/>
      <c r="ALY9" s="0"/>
      <c r="ALZ9" s="0"/>
      <c r="AMA9" s="0"/>
      <c r="AMB9" s="0"/>
      <c r="AMC9" s="0"/>
      <c r="AMD9" s="0"/>
      <c r="AME9" s="0"/>
      <c r="AMF9" s="0"/>
      <c r="AMG9" s="0"/>
      <c r="AMH9" s="0"/>
      <c r="AMI9" s="0"/>
      <c r="AMJ9" s="0"/>
    </row>
    <row r="10" s="27" customFormat="true" ht="15.8" hidden="false" customHeight="false" outlineLevel="0" collapsed="false">
      <c r="B10" s="28" t="s">
        <v>21</v>
      </c>
      <c r="E10" s="29"/>
      <c r="F10" s="9"/>
      <c r="G10" s="9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1"/>
      <c r="T10" s="30"/>
      <c r="U10" s="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1"/>
      <c r="AH10" s="30"/>
      <c r="AI10" s="0"/>
      <c r="ALS10" s="0"/>
      <c r="ALT10" s="0"/>
      <c r="ALU10" s="0"/>
      <c r="ALV10" s="0"/>
      <c r="ALW10" s="0"/>
      <c r="ALX10" s="0"/>
      <c r="ALY10" s="0"/>
      <c r="ALZ10" s="0"/>
      <c r="AMA10" s="0"/>
      <c r="AMB10" s="0"/>
      <c r="AMC10" s="0"/>
      <c r="AMD10" s="0"/>
      <c r="AME10" s="0"/>
      <c r="AMF10" s="0"/>
      <c r="AMG10" s="0"/>
      <c r="AMH10" s="0"/>
      <c r="AMI10" s="0"/>
      <c r="AMJ10" s="0"/>
    </row>
    <row r="11" s="27" customFormat="true" ht="15.8" hidden="false" customHeight="false" outlineLevel="0" collapsed="false">
      <c r="B11" s="28" t="s">
        <v>22</v>
      </c>
      <c r="E11" s="29"/>
      <c r="F11" s="9"/>
      <c r="G11" s="9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1"/>
      <c r="T11" s="30"/>
      <c r="U11" s="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1"/>
      <c r="AH11" s="30"/>
      <c r="AI11" s="0"/>
      <c r="ALS11" s="0"/>
      <c r="ALT11" s="0"/>
      <c r="ALU11" s="0"/>
      <c r="ALV11" s="0"/>
      <c r="ALW11" s="0"/>
      <c r="ALX11" s="0"/>
      <c r="ALY11" s="0"/>
      <c r="ALZ11" s="0"/>
      <c r="AMA11" s="0"/>
      <c r="AMB11" s="0"/>
      <c r="AMC11" s="0"/>
      <c r="AMD11" s="0"/>
      <c r="AME11" s="0"/>
      <c r="AMF11" s="0"/>
      <c r="AMG11" s="0"/>
      <c r="AMH11" s="0"/>
      <c r="AMI11" s="0"/>
      <c r="AMJ11" s="0"/>
    </row>
    <row r="12" s="32" customFormat="true" ht="15.8" hidden="false" customHeight="false" outlineLevel="0" collapsed="false">
      <c r="B12" s="33" t="s">
        <v>23</v>
      </c>
      <c r="E12" s="34"/>
      <c r="F12" s="34"/>
      <c r="G12" s="34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6"/>
      <c r="T12" s="35"/>
      <c r="U12" s="0"/>
      <c r="V12" s="35"/>
      <c r="W12" s="35"/>
      <c r="X12" s="35"/>
      <c r="Y12" s="35"/>
      <c r="Z12" s="35"/>
      <c r="AA12" s="35"/>
      <c r="AB12" s="35"/>
      <c r="AC12" s="35"/>
      <c r="AD12" s="35"/>
      <c r="AE12" s="35"/>
      <c r="AF12" s="35"/>
      <c r="AG12" s="36"/>
      <c r="AH12" s="35"/>
      <c r="AI12" s="0"/>
      <c r="ALS12" s="0"/>
      <c r="ALT12" s="0"/>
      <c r="ALU12" s="0"/>
      <c r="ALV12" s="0"/>
      <c r="ALW12" s="0"/>
      <c r="ALX12" s="0"/>
      <c r="ALY12" s="0"/>
      <c r="ALZ12" s="0"/>
      <c r="AMA12" s="0"/>
      <c r="AMB12" s="0"/>
      <c r="AMC12" s="0"/>
      <c r="AMD12" s="0"/>
      <c r="AME12" s="0"/>
      <c r="AMF12" s="0"/>
      <c r="AMG12" s="0"/>
      <c r="AMH12" s="0"/>
      <c r="AMI12" s="0"/>
      <c r="AMJ12" s="0"/>
    </row>
    <row r="13" s="37" customFormat="true" ht="15.8" hidden="false" customHeight="false" outlineLevel="0" collapsed="false">
      <c r="B13" s="38" t="s">
        <v>24</v>
      </c>
      <c r="E13" s="39"/>
      <c r="F13" s="39"/>
      <c r="G13" s="39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1"/>
      <c r="T13" s="40"/>
      <c r="U13" s="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1"/>
      <c r="AH13" s="40"/>
      <c r="AI13" s="0"/>
      <c r="ALS13" s="0"/>
      <c r="ALT13" s="0"/>
      <c r="ALU13" s="0"/>
      <c r="ALV13" s="0"/>
      <c r="ALW13" s="0"/>
      <c r="ALX13" s="0"/>
      <c r="ALY13" s="0"/>
      <c r="ALZ13" s="0"/>
      <c r="AMA13" s="0"/>
      <c r="AMB13" s="0"/>
      <c r="AMC13" s="0"/>
      <c r="AMD13" s="0"/>
      <c r="AME13" s="0"/>
      <c r="AMF13" s="0"/>
      <c r="AMG13" s="0"/>
      <c r="AMH13" s="0"/>
      <c r="AMI13" s="0"/>
      <c r="AMJ13" s="0"/>
    </row>
    <row r="14" s="37" customFormat="true" ht="15.8" hidden="false" customHeight="false" outlineLevel="0" collapsed="false">
      <c r="B14" s="38" t="s">
        <v>25</v>
      </c>
      <c r="E14" s="39"/>
      <c r="F14" s="39"/>
      <c r="G14" s="39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1"/>
      <c r="T14" s="40"/>
      <c r="U14" s="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1"/>
      <c r="AH14" s="40"/>
      <c r="AI14" s="0"/>
      <c r="ALS14" s="0"/>
      <c r="ALT14" s="0"/>
      <c r="ALU14" s="0"/>
      <c r="ALV14" s="0"/>
      <c r="ALW14" s="0"/>
      <c r="ALX14" s="0"/>
      <c r="ALY14" s="0"/>
      <c r="ALZ14" s="0"/>
      <c r="AMA14" s="0"/>
      <c r="AMB14" s="0"/>
      <c r="AMC14" s="0"/>
      <c r="AMD14" s="0"/>
      <c r="AME14" s="0"/>
      <c r="AMF14" s="0"/>
      <c r="AMG14" s="0"/>
      <c r="AMH14" s="0"/>
      <c r="AMI14" s="0"/>
      <c r="AMJ14" s="0"/>
    </row>
    <row r="15" customFormat="false" ht="15.8" hidden="false" customHeight="false" outlineLevel="0" collapsed="false">
      <c r="A15" s="4"/>
      <c r="B15" s="11"/>
      <c r="C15" s="11"/>
      <c r="D15" s="4"/>
      <c r="E15" s="42"/>
      <c r="F15" s="12"/>
      <c r="G15" s="12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13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13"/>
      <c r="AH15" s="4"/>
      <c r="AI15" s="4"/>
    </row>
    <row r="16" customFormat="false" ht="15.8" hidden="false" customHeight="false" outlineLevel="0" collapsed="false">
      <c r="A16" s="15" t="s">
        <v>26</v>
      </c>
      <c r="B16" s="15"/>
      <c r="C16" s="15"/>
      <c r="D16" s="15"/>
      <c r="E16" s="12"/>
      <c r="F16" s="12"/>
      <c r="G16" s="12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13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13"/>
      <c r="AH16" s="4"/>
      <c r="AI16" s="4"/>
    </row>
    <row r="17" customFormat="false" ht="15.8" hidden="false" customHeight="false" outlineLevel="0" collapsed="false">
      <c r="A17" s="15"/>
      <c r="B17" s="15" t="s">
        <v>17</v>
      </c>
      <c r="C17" s="15"/>
      <c r="D17" s="15"/>
      <c r="E17" s="12"/>
      <c r="F17" s="12"/>
      <c r="G17" s="12"/>
      <c r="H17" s="43" t="n">
        <v>0</v>
      </c>
      <c r="I17" s="43" t="n">
        <v>10</v>
      </c>
      <c r="J17" s="4" t="n">
        <v>20</v>
      </c>
      <c r="K17" s="4" t="n">
        <v>30</v>
      </c>
      <c r="L17" s="4" t="n">
        <v>50</v>
      </c>
      <c r="M17" s="4" t="n">
        <f aca="false">L17</f>
        <v>50</v>
      </c>
      <c r="N17" s="4" t="n">
        <f aca="false">M17*2</f>
        <v>100</v>
      </c>
      <c r="O17" s="4" t="n">
        <f aca="false">N17</f>
        <v>100</v>
      </c>
      <c r="P17" s="4" t="n">
        <f aca="false">O17*1.25</f>
        <v>125</v>
      </c>
      <c r="Q17" s="4" t="n">
        <f aca="false">P17</f>
        <v>125</v>
      </c>
      <c r="R17" s="4" t="n">
        <f aca="false">Q17</f>
        <v>125</v>
      </c>
      <c r="S17" s="13" t="n">
        <v>175</v>
      </c>
      <c r="T17" s="4" t="n">
        <f aca="false">SUM(H17:S17)</f>
        <v>910</v>
      </c>
      <c r="U17" s="4"/>
      <c r="V17" s="4" t="n">
        <f aca="false">S17-25</f>
        <v>150</v>
      </c>
      <c r="W17" s="4" t="n">
        <f aca="false">V17+25</f>
        <v>175</v>
      </c>
      <c r="X17" s="44" t="n">
        <f aca="false">W17*1.2</f>
        <v>210</v>
      </c>
      <c r="Y17" s="4" t="n">
        <f aca="false">ROUNDUP(X17*1.25)</f>
        <v>263</v>
      </c>
      <c r="Z17" s="44" t="n">
        <f aca="false">Y17*1.3</f>
        <v>341.9</v>
      </c>
      <c r="AA17" s="16" t="n">
        <f aca="false">Z17*1.3</f>
        <v>444.47</v>
      </c>
      <c r="AB17" s="16" t="n">
        <f aca="false">AA17*1.3</f>
        <v>577.811</v>
      </c>
      <c r="AC17" s="16" t="n">
        <f aca="false">AB17*1.2</f>
        <v>693.3732</v>
      </c>
      <c r="AD17" s="16" t="n">
        <f aca="false">AC17*1.1</f>
        <v>762.71052</v>
      </c>
      <c r="AE17" s="16" t="n">
        <f aca="false">AD17*1.2</f>
        <v>915.252624</v>
      </c>
      <c r="AF17" s="16" t="n">
        <f aca="false">AE17*1.1</f>
        <v>1006.7778864</v>
      </c>
      <c r="AG17" s="17" t="n">
        <f aca="false">AF17*1.1</f>
        <v>1107.45567504</v>
      </c>
      <c r="AH17" s="16" t="n">
        <f aca="false">SUM(V17:AG17)</f>
        <v>6647.75090544</v>
      </c>
      <c r="AI17" s="4"/>
    </row>
    <row r="18" customFormat="false" ht="15.8" hidden="false" customHeight="false" outlineLevel="0" collapsed="false">
      <c r="A18" s="11"/>
      <c r="B18" s="11" t="s">
        <v>18</v>
      </c>
      <c r="C18" s="11"/>
      <c r="D18" s="4"/>
      <c r="E18" s="18"/>
      <c r="F18" s="19"/>
      <c r="G18" s="19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1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1"/>
      <c r="AH18" s="20"/>
      <c r="AI18" s="20"/>
    </row>
    <row r="19" customFormat="false" ht="15.8" hidden="false" customHeight="false" outlineLevel="0" collapsed="false">
      <c r="A19" s="11"/>
      <c r="B19" s="11" t="s">
        <v>19</v>
      </c>
      <c r="C19" s="11"/>
      <c r="D19" s="4"/>
      <c r="E19" s="24"/>
      <c r="F19" s="19"/>
      <c r="G19" s="19"/>
      <c r="H19" s="20"/>
      <c r="I19" s="45"/>
      <c r="J19" s="20"/>
      <c r="K19" s="20"/>
      <c r="L19" s="20"/>
      <c r="M19" s="20"/>
      <c r="N19" s="20"/>
      <c r="O19" s="20"/>
      <c r="P19" s="20"/>
      <c r="Q19" s="20"/>
      <c r="R19" s="20"/>
      <c r="S19" s="21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1"/>
      <c r="AH19" s="20"/>
      <c r="AI19" s="20"/>
    </row>
    <row r="20" customFormat="false" ht="3.75" hidden="false" customHeight="true" outlineLevel="0" collapsed="false">
      <c r="A20" s="11"/>
      <c r="B20" s="11"/>
      <c r="C20" s="11"/>
      <c r="D20" s="4"/>
      <c r="E20" s="26"/>
      <c r="F20" s="19"/>
      <c r="G20" s="19"/>
      <c r="H20" s="46"/>
      <c r="I20" s="46"/>
      <c r="J20" s="20"/>
      <c r="K20" s="20"/>
      <c r="L20" s="20"/>
      <c r="M20" s="20"/>
      <c r="N20" s="20"/>
      <c r="O20" s="20"/>
      <c r="P20" s="20"/>
      <c r="Q20" s="20"/>
      <c r="R20" s="20"/>
      <c r="S20" s="21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1"/>
      <c r="AH20" s="20"/>
      <c r="AI20" s="20"/>
    </row>
    <row r="21" s="27" customFormat="true" ht="15.8" hidden="false" customHeight="false" outlineLevel="0" collapsed="false">
      <c r="B21" s="28" t="s">
        <v>20</v>
      </c>
      <c r="E21" s="29"/>
      <c r="F21" s="9"/>
      <c r="G21" s="9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1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1"/>
      <c r="AH21" s="30"/>
      <c r="AI21" s="30"/>
      <c r="ALX21" s="0"/>
      <c r="ALY21" s="0"/>
      <c r="ALZ21" s="0"/>
      <c r="AMA21" s="0"/>
      <c r="AMB21" s="0"/>
      <c r="AMC21" s="0"/>
      <c r="AMD21" s="0"/>
      <c r="AME21" s="0"/>
      <c r="AMF21" s="0"/>
      <c r="AMG21" s="0"/>
      <c r="AMH21" s="0"/>
      <c r="AMI21" s="0"/>
      <c r="AMJ21" s="0"/>
    </row>
    <row r="22" s="27" customFormat="true" ht="15.8" hidden="false" customHeight="false" outlineLevel="0" collapsed="false">
      <c r="B22" s="28" t="s">
        <v>21</v>
      </c>
      <c r="E22" s="29"/>
      <c r="F22" s="9"/>
      <c r="G22" s="9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1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1"/>
      <c r="AH22" s="30"/>
      <c r="AI22" s="30"/>
      <c r="ALX22" s="0"/>
      <c r="ALY22" s="0"/>
      <c r="ALZ22" s="0"/>
      <c r="AMA22" s="0"/>
      <c r="AMB22" s="0"/>
      <c r="AMC22" s="0"/>
      <c r="AMD22" s="0"/>
      <c r="AME22" s="0"/>
      <c r="AMF22" s="0"/>
      <c r="AMG22" s="0"/>
      <c r="AMH22" s="0"/>
      <c r="AMI22" s="0"/>
      <c r="AMJ22" s="0"/>
    </row>
    <row r="23" s="27" customFormat="true" ht="15.8" hidden="false" customHeight="false" outlineLevel="0" collapsed="false">
      <c r="B23" s="28" t="s">
        <v>22</v>
      </c>
      <c r="E23" s="29"/>
      <c r="F23" s="9"/>
      <c r="G23" s="9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1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1"/>
      <c r="AH23" s="30"/>
      <c r="AI23" s="30"/>
      <c r="ALX23" s="0"/>
      <c r="ALY23" s="0"/>
      <c r="ALZ23" s="0"/>
      <c r="AMA23" s="0"/>
      <c r="AMB23" s="0"/>
      <c r="AMC23" s="0"/>
      <c r="AMD23" s="0"/>
      <c r="AME23" s="0"/>
      <c r="AMF23" s="0"/>
      <c r="AMG23" s="0"/>
      <c r="AMH23" s="0"/>
      <c r="AMI23" s="0"/>
      <c r="AMJ23" s="0"/>
    </row>
    <row r="24" s="32" customFormat="true" ht="15.8" hidden="false" customHeight="false" outlineLevel="0" collapsed="false">
      <c r="B24" s="33" t="s">
        <v>23</v>
      </c>
      <c r="E24" s="34"/>
      <c r="F24" s="34"/>
      <c r="G24" s="34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6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  <c r="AF24" s="35"/>
      <c r="AG24" s="36"/>
      <c r="AH24" s="35"/>
      <c r="AI24" s="35"/>
      <c r="ALX24" s="0"/>
      <c r="ALY24" s="0"/>
      <c r="ALZ24" s="0"/>
      <c r="AMA24" s="0"/>
      <c r="AMB24" s="0"/>
      <c r="AMC24" s="0"/>
      <c r="AMD24" s="0"/>
      <c r="AME24" s="0"/>
      <c r="AMF24" s="0"/>
      <c r="AMG24" s="0"/>
      <c r="AMH24" s="0"/>
      <c r="AMI24" s="0"/>
      <c r="AMJ24" s="0"/>
    </row>
    <row r="25" s="32" customFormat="true" ht="15.8" hidden="false" customHeight="false" outlineLevel="0" collapsed="false">
      <c r="A25" s="37"/>
      <c r="B25" s="38" t="s">
        <v>24</v>
      </c>
      <c r="C25" s="37"/>
      <c r="D25" s="37"/>
      <c r="E25" s="39"/>
      <c r="F25" s="39"/>
      <c r="G25" s="39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1"/>
      <c r="T25" s="40"/>
      <c r="U25" s="35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1"/>
      <c r="AH25" s="40"/>
      <c r="AI25" s="35"/>
      <c r="ALX25" s="0"/>
      <c r="ALY25" s="0"/>
      <c r="ALZ25" s="0"/>
      <c r="AMA25" s="0"/>
      <c r="AMB25" s="0"/>
      <c r="AMC25" s="0"/>
      <c r="AMD25" s="0"/>
      <c r="AME25" s="0"/>
      <c r="AMF25" s="0"/>
      <c r="AMG25" s="0"/>
      <c r="AMH25" s="0"/>
      <c r="AMI25" s="0"/>
      <c r="AMJ25" s="0"/>
    </row>
    <row r="26" s="32" customFormat="true" ht="15.8" hidden="false" customHeight="false" outlineLevel="0" collapsed="false">
      <c r="A26" s="37"/>
      <c r="B26" s="38" t="s">
        <v>25</v>
      </c>
      <c r="C26" s="37"/>
      <c r="D26" s="37"/>
      <c r="E26" s="39"/>
      <c r="F26" s="39"/>
      <c r="G26" s="39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1"/>
      <c r="T26" s="40"/>
      <c r="U26" s="35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1"/>
      <c r="AH26" s="40"/>
      <c r="AI26" s="35"/>
      <c r="ALX26" s="0"/>
      <c r="ALY26" s="0"/>
      <c r="ALZ26" s="0"/>
      <c r="AMA26" s="0"/>
      <c r="AMB26" s="0"/>
      <c r="AMC26" s="0"/>
      <c r="AMD26" s="0"/>
      <c r="AME26" s="0"/>
      <c r="AMF26" s="0"/>
      <c r="AMG26" s="0"/>
      <c r="AMH26" s="0"/>
      <c r="AMI26" s="0"/>
      <c r="AMJ26" s="0"/>
    </row>
    <row r="27" customFormat="false" ht="15.8" hidden="false" customHeight="false" outlineLevel="0" collapsed="false">
      <c r="A27" s="4"/>
      <c r="B27" s="11"/>
      <c r="C27" s="11"/>
      <c r="D27" s="4"/>
      <c r="E27" s="47"/>
      <c r="F27" s="12"/>
      <c r="G27" s="19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9"/>
      <c r="T27" s="50"/>
      <c r="U27" s="50"/>
      <c r="V27" s="48"/>
      <c r="W27" s="48"/>
      <c r="X27" s="48"/>
      <c r="Y27" s="48"/>
      <c r="Z27" s="48"/>
      <c r="AA27" s="48"/>
      <c r="AB27" s="48"/>
      <c r="AC27" s="48"/>
      <c r="AD27" s="48"/>
      <c r="AE27" s="48"/>
      <c r="AF27" s="48"/>
      <c r="AG27" s="49"/>
      <c r="AH27" s="50"/>
      <c r="AI27" s="50"/>
    </row>
    <row r="28" customFormat="false" ht="15.8" hidden="false" customHeight="false" outlineLevel="0" collapsed="false">
      <c r="A28" s="15" t="s">
        <v>27</v>
      </c>
      <c r="B28" s="15"/>
      <c r="C28" s="15"/>
      <c r="D28" s="15"/>
      <c r="E28" s="12"/>
      <c r="F28" s="12"/>
      <c r="G28" s="12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13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13"/>
      <c r="AH28" s="4"/>
      <c r="AI28" s="4"/>
    </row>
    <row r="29" customFormat="false" ht="15.8" hidden="false" customHeight="false" outlineLevel="0" collapsed="false">
      <c r="A29" s="15"/>
      <c r="B29" s="15" t="s">
        <v>17</v>
      </c>
      <c r="C29" s="15"/>
      <c r="D29" s="15"/>
      <c r="E29" s="12"/>
      <c r="F29" s="12"/>
      <c r="G29" s="12"/>
      <c r="H29" s="43" t="n">
        <v>0</v>
      </c>
      <c r="I29" s="43" t="n">
        <v>0</v>
      </c>
      <c r="J29" s="4" t="n">
        <v>10</v>
      </c>
      <c r="K29" s="4" t="n">
        <v>15</v>
      </c>
      <c r="L29" s="4" t="n">
        <v>20</v>
      </c>
      <c r="M29" s="4" t="n">
        <v>20</v>
      </c>
      <c r="N29" s="4" t="n">
        <v>30</v>
      </c>
      <c r="O29" s="4" t="n">
        <v>40</v>
      </c>
      <c r="P29" s="4" t="n">
        <v>40</v>
      </c>
      <c r="Q29" s="4" t="n">
        <v>50</v>
      </c>
      <c r="R29" s="4" t="n">
        <v>80</v>
      </c>
      <c r="S29" s="17" t="n">
        <v>100</v>
      </c>
      <c r="T29" s="16" t="n">
        <f aca="false">SUM(H29:S29)</f>
        <v>405</v>
      </c>
      <c r="U29" s="4"/>
      <c r="V29" s="16" t="n">
        <v>200</v>
      </c>
      <c r="W29" s="16" t="n">
        <v>300</v>
      </c>
      <c r="X29" s="16" t="n">
        <v>350</v>
      </c>
      <c r="Y29" s="16" t="n">
        <v>450</v>
      </c>
      <c r="Z29" s="16" t="n">
        <v>600</v>
      </c>
      <c r="AA29" s="16" t="n">
        <v>600</v>
      </c>
      <c r="AB29" s="16" t="n">
        <v>800</v>
      </c>
      <c r="AC29" s="16" t="n">
        <v>800</v>
      </c>
      <c r="AD29" s="16" t="n">
        <v>1000</v>
      </c>
      <c r="AE29" s="16" t="n">
        <v>1200</v>
      </c>
      <c r="AF29" s="16" t="n">
        <v>1400</v>
      </c>
      <c r="AG29" s="17" t="n">
        <v>1500</v>
      </c>
      <c r="AH29" s="16" t="n">
        <f aca="false">SUM(V29:AG29)</f>
        <v>9200</v>
      </c>
      <c r="AI29" s="4"/>
    </row>
    <row r="30" customFormat="false" ht="15.8" hidden="false" customHeight="false" outlineLevel="0" collapsed="false">
      <c r="A30" s="11"/>
      <c r="B30" s="11" t="s">
        <v>18</v>
      </c>
      <c r="C30" s="11"/>
      <c r="D30" s="4"/>
      <c r="E30" s="18"/>
      <c r="F30" s="19"/>
      <c r="G30" s="19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1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1"/>
      <c r="AH30" s="20"/>
      <c r="AI30" s="20"/>
    </row>
    <row r="31" customFormat="false" ht="15.8" hidden="false" customHeight="false" outlineLevel="0" collapsed="false">
      <c r="A31" s="11"/>
      <c r="B31" s="11" t="s">
        <v>19</v>
      </c>
      <c r="C31" s="11"/>
      <c r="D31" s="4"/>
      <c r="E31" s="24"/>
      <c r="F31" s="19"/>
      <c r="G31" s="19"/>
      <c r="H31" s="51"/>
      <c r="I31" s="51"/>
      <c r="J31" s="20"/>
      <c r="K31" s="20"/>
      <c r="L31" s="20"/>
      <c r="M31" s="20"/>
      <c r="N31" s="20"/>
      <c r="O31" s="20"/>
      <c r="P31" s="20"/>
      <c r="Q31" s="20"/>
      <c r="R31" s="20"/>
      <c r="S31" s="21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1"/>
      <c r="AH31" s="20"/>
      <c r="AI31" s="20"/>
    </row>
    <row r="32" customFormat="false" ht="3.75" hidden="false" customHeight="true" outlineLevel="0" collapsed="false">
      <c r="A32" s="11"/>
      <c r="B32" s="11"/>
      <c r="C32" s="11"/>
      <c r="D32" s="4"/>
      <c r="E32" s="26"/>
      <c r="F32" s="19"/>
      <c r="G32" s="19"/>
      <c r="H32" s="51"/>
      <c r="I32" s="51"/>
      <c r="J32" s="20"/>
      <c r="K32" s="20"/>
      <c r="L32" s="20"/>
      <c r="M32" s="20"/>
      <c r="N32" s="20"/>
      <c r="O32" s="20"/>
      <c r="P32" s="20"/>
      <c r="Q32" s="20"/>
      <c r="R32" s="20"/>
      <c r="S32" s="21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1"/>
      <c r="AH32" s="20"/>
      <c r="AI32" s="20"/>
    </row>
    <row r="33" s="27" customFormat="true" ht="15.8" hidden="false" customHeight="false" outlineLevel="0" collapsed="false">
      <c r="B33" s="28" t="s">
        <v>20</v>
      </c>
      <c r="E33" s="29"/>
      <c r="F33" s="9"/>
      <c r="G33" s="9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1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31"/>
      <c r="AH33" s="30"/>
      <c r="AI33" s="30"/>
      <c r="ALX33" s="0"/>
      <c r="ALY33" s="0"/>
      <c r="ALZ33" s="0"/>
      <c r="AMA33" s="0"/>
      <c r="AMB33" s="0"/>
      <c r="AMC33" s="0"/>
      <c r="AMD33" s="0"/>
      <c r="AME33" s="0"/>
      <c r="AMF33" s="0"/>
      <c r="AMG33" s="0"/>
      <c r="AMH33" s="0"/>
      <c r="AMI33" s="0"/>
      <c r="AMJ33" s="0"/>
    </row>
    <row r="34" s="27" customFormat="true" ht="15.8" hidden="false" customHeight="false" outlineLevel="0" collapsed="false">
      <c r="B34" s="28" t="s">
        <v>21</v>
      </c>
      <c r="E34" s="29"/>
      <c r="F34" s="9"/>
      <c r="G34" s="9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1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1"/>
      <c r="AH34" s="30"/>
      <c r="AI34" s="30"/>
      <c r="ALX34" s="0"/>
      <c r="ALY34" s="0"/>
      <c r="ALZ34" s="0"/>
      <c r="AMA34" s="0"/>
      <c r="AMB34" s="0"/>
      <c r="AMC34" s="0"/>
      <c r="AMD34" s="0"/>
      <c r="AME34" s="0"/>
      <c r="AMF34" s="0"/>
      <c r="AMG34" s="0"/>
      <c r="AMH34" s="0"/>
      <c r="AMI34" s="0"/>
      <c r="AMJ34" s="0"/>
    </row>
    <row r="35" s="27" customFormat="true" ht="15.8" hidden="false" customHeight="false" outlineLevel="0" collapsed="false">
      <c r="B35" s="28" t="s">
        <v>22</v>
      </c>
      <c r="E35" s="29"/>
      <c r="F35" s="9"/>
      <c r="G35" s="9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1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1"/>
      <c r="AH35" s="30"/>
      <c r="AI35" s="30"/>
      <c r="ALX35" s="0"/>
      <c r="ALY35" s="0"/>
      <c r="ALZ35" s="0"/>
      <c r="AMA35" s="0"/>
      <c r="AMB35" s="0"/>
      <c r="AMC35" s="0"/>
      <c r="AMD35" s="0"/>
      <c r="AME35" s="0"/>
      <c r="AMF35" s="0"/>
      <c r="AMG35" s="0"/>
      <c r="AMH35" s="0"/>
      <c r="AMI35" s="0"/>
      <c r="AMJ35" s="0"/>
    </row>
    <row r="36" s="32" customFormat="true" ht="15.8" hidden="false" customHeight="false" outlineLevel="0" collapsed="false">
      <c r="B36" s="33" t="s">
        <v>23</v>
      </c>
      <c r="E36" s="34"/>
      <c r="F36" s="34"/>
      <c r="G36" s="34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6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6"/>
      <c r="AH36" s="35"/>
      <c r="AI36" s="35"/>
      <c r="ALX36" s="0"/>
      <c r="ALY36" s="0"/>
      <c r="ALZ36" s="0"/>
      <c r="AMA36" s="0"/>
      <c r="AMB36" s="0"/>
      <c r="AMC36" s="0"/>
      <c r="AMD36" s="0"/>
      <c r="AME36" s="0"/>
      <c r="AMF36" s="0"/>
      <c r="AMG36" s="0"/>
      <c r="AMH36" s="0"/>
      <c r="AMI36" s="0"/>
      <c r="AMJ36" s="0"/>
    </row>
    <row r="37" s="32" customFormat="true" ht="15.8" hidden="false" customHeight="false" outlineLevel="0" collapsed="false">
      <c r="A37" s="37"/>
      <c r="B37" s="38" t="s">
        <v>24</v>
      </c>
      <c r="C37" s="37"/>
      <c r="D37" s="37"/>
      <c r="E37" s="39"/>
      <c r="F37" s="39"/>
      <c r="G37" s="39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1"/>
      <c r="T37" s="40"/>
      <c r="U37" s="35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1"/>
      <c r="AH37" s="40"/>
      <c r="AI37" s="35"/>
      <c r="ALX37" s="0"/>
      <c r="ALY37" s="0"/>
      <c r="ALZ37" s="0"/>
      <c r="AMA37" s="0"/>
      <c r="AMB37" s="0"/>
      <c r="AMC37" s="0"/>
      <c r="AMD37" s="0"/>
      <c r="AME37" s="0"/>
      <c r="AMF37" s="0"/>
      <c r="AMG37" s="0"/>
      <c r="AMH37" s="0"/>
      <c r="AMI37" s="0"/>
      <c r="AMJ37" s="0"/>
    </row>
    <row r="38" s="32" customFormat="true" ht="15.8" hidden="false" customHeight="false" outlineLevel="0" collapsed="false">
      <c r="A38" s="37"/>
      <c r="B38" s="38" t="s">
        <v>25</v>
      </c>
      <c r="C38" s="37"/>
      <c r="D38" s="37"/>
      <c r="E38" s="39"/>
      <c r="F38" s="39"/>
      <c r="G38" s="39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1"/>
      <c r="T38" s="40"/>
      <c r="U38" s="35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1"/>
      <c r="AH38" s="40"/>
      <c r="AI38" s="35"/>
      <c r="ALX38" s="0"/>
      <c r="ALY38" s="0"/>
      <c r="ALZ38" s="0"/>
      <c r="AMA38" s="0"/>
      <c r="AMB38" s="0"/>
      <c r="AMC38" s="0"/>
      <c r="AMD38" s="0"/>
      <c r="AME38" s="0"/>
      <c r="AMF38" s="0"/>
      <c r="AMG38" s="0"/>
      <c r="AMH38" s="0"/>
      <c r="AMI38" s="0"/>
      <c r="AMJ38" s="0"/>
    </row>
    <row r="39" customFormat="false" ht="15.8" hidden="false" customHeight="false" outlineLevel="0" collapsed="false">
      <c r="A39" s="52"/>
      <c r="B39" s="52"/>
      <c r="C39" s="52"/>
      <c r="D39" s="53"/>
      <c r="E39" s="54"/>
      <c r="F39" s="19"/>
      <c r="G39" s="19"/>
      <c r="H39" s="48"/>
      <c r="I39" s="48"/>
      <c r="J39" s="48"/>
      <c r="K39" s="48"/>
      <c r="L39" s="48"/>
      <c r="M39" s="48"/>
      <c r="N39" s="48"/>
      <c r="O39" s="48"/>
      <c r="P39" s="48"/>
      <c r="Q39" s="48"/>
      <c r="R39" s="48"/>
      <c r="S39" s="49"/>
      <c r="T39" s="55"/>
      <c r="U39" s="55"/>
      <c r="V39" s="48"/>
      <c r="W39" s="48"/>
      <c r="X39" s="48"/>
      <c r="Y39" s="48"/>
      <c r="Z39" s="48"/>
      <c r="AA39" s="48"/>
      <c r="AB39" s="48"/>
      <c r="AC39" s="48"/>
      <c r="AD39" s="48"/>
      <c r="AE39" s="48"/>
      <c r="AF39" s="48"/>
      <c r="AG39" s="49"/>
      <c r="AH39" s="55"/>
      <c r="AI39" s="55"/>
    </row>
    <row r="40" customFormat="false" ht="15.8" hidden="false" customHeight="false" outlineLevel="0" collapsed="false">
      <c r="A40" s="15" t="s">
        <v>28</v>
      </c>
      <c r="B40" s="15"/>
      <c r="C40" s="15"/>
      <c r="D40" s="15"/>
      <c r="E40" s="12"/>
      <c r="F40" s="12"/>
      <c r="G40" s="12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13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13"/>
      <c r="AH40" s="4"/>
      <c r="AI40" s="4"/>
    </row>
    <row r="41" customFormat="false" ht="15.8" hidden="false" customHeight="false" outlineLevel="0" collapsed="false">
      <c r="A41" s="15"/>
      <c r="B41" s="15" t="s">
        <v>17</v>
      </c>
      <c r="C41" s="15"/>
      <c r="D41" s="15"/>
      <c r="E41" s="12"/>
      <c r="F41" s="12"/>
      <c r="G41" s="12"/>
      <c r="H41" s="4" t="n">
        <v>0</v>
      </c>
      <c r="I41" s="4" t="n">
        <v>0</v>
      </c>
      <c r="J41" s="4" t="n">
        <v>2</v>
      </c>
      <c r="K41" s="4" t="n">
        <v>2</v>
      </c>
      <c r="L41" s="4" t="n">
        <v>4</v>
      </c>
      <c r="M41" s="4" t="n">
        <v>6</v>
      </c>
      <c r="N41" s="43" t="n">
        <v>12</v>
      </c>
      <c r="O41" s="43" t="n">
        <v>10</v>
      </c>
      <c r="P41" s="4" t="n">
        <v>12</v>
      </c>
      <c r="Q41" s="4" t="n">
        <v>12</v>
      </c>
      <c r="R41" s="4" t="n">
        <v>16</v>
      </c>
      <c r="S41" s="13" t="n">
        <v>20</v>
      </c>
      <c r="T41" s="4" t="n">
        <f aca="false">SUM(H41:S41)</f>
        <v>96</v>
      </c>
      <c r="U41" s="4"/>
      <c r="V41" s="16" t="n">
        <v>40</v>
      </c>
      <c r="W41" s="16" t="n">
        <v>60</v>
      </c>
      <c r="X41" s="16" t="n">
        <v>100</v>
      </c>
      <c r="Y41" s="16" t="n">
        <v>120</v>
      </c>
      <c r="Z41" s="16" t="n">
        <v>140</v>
      </c>
      <c r="AA41" s="16" t="n">
        <v>150</v>
      </c>
      <c r="AB41" s="16" t="n">
        <v>180</v>
      </c>
      <c r="AC41" s="16" t="n">
        <v>180</v>
      </c>
      <c r="AD41" s="16" t="n">
        <v>200</v>
      </c>
      <c r="AE41" s="16" t="n">
        <v>220</v>
      </c>
      <c r="AF41" s="16" t="n">
        <v>240</v>
      </c>
      <c r="AG41" s="17" t="n">
        <v>250</v>
      </c>
      <c r="AH41" s="16" t="n">
        <f aca="false">SUM(V41:AG41)</f>
        <v>1880</v>
      </c>
      <c r="AI41" s="4"/>
    </row>
    <row r="42" customFormat="false" ht="15.8" hidden="false" customHeight="false" outlineLevel="0" collapsed="false">
      <c r="A42" s="11"/>
      <c r="B42" s="11" t="s">
        <v>18</v>
      </c>
      <c r="C42" s="11"/>
      <c r="D42" s="4"/>
      <c r="E42" s="18"/>
      <c r="F42" s="19"/>
      <c r="G42" s="19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1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1"/>
      <c r="AH42" s="20"/>
      <c r="AI42" s="20"/>
    </row>
    <row r="43" customFormat="false" ht="15.8" hidden="false" customHeight="false" outlineLevel="0" collapsed="false">
      <c r="A43" s="11"/>
      <c r="B43" s="11" t="s">
        <v>19</v>
      </c>
      <c r="C43" s="11"/>
      <c r="D43" s="4"/>
      <c r="E43" s="24"/>
      <c r="F43" s="19"/>
      <c r="G43" s="19"/>
      <c r="H43" s="20"/>
      <c r="I43" s="20"/>
      <c r="J43" s="20"/>
      <c r="K43" s="45"/>
      <c r="L43" s="45"/>
      <c r="M43" s="45"/>
      <c r="N43" s="45"/>
      <c r="O43" s="45"/>
      <c r="P43" s="20"/>
      <c r="Q43" s="20"/>
      <c r="R43" s="20"/>
      <c r="S43" s="21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1"/>
      <c r="AH43" s="20"/>
      <c r="AI43" s="20"/>
    </row>
    <row r="44" customFormat="false" ht="3.75" hidden="false" customHeight="true" outlineLevel="0" collapsed="false">
      <c r="A44" s="11"/>
      <c r="B44" s="11"/>
      <c r="C44" s="11"/>
      <c r="D44" s="4"/>
      <c r="E44" s="26"/>
      <c r="F44" s="19"/>
      <c r="G44" s="19"/>
      <c r="H44" s="20"/>
      <c r="I44" s="20"/>
      <c r="J44" s="46"/>
      <c r="K44" s="46"/>
      <c r="L44" s="46"/>
      <c r="M44" s="46"/>
      <c r="N44" s="46"/>
      <c r="O44" s="46"/>
      <c r="P44" s="20"/>
      <c r="Q44" s="20"/>
      <c r="R44" s="20"/>
      <c r="S44" s="21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1"/>
      <c r="AH44" s="20"/>
      <c r="AI44" s="20"/>
    </row>
    <row r="45" s="27" customFormat="true" ht="15.8" hidden="false" customHeight="false" outlineLevel="0" collapsed="false">
      <c r="B45" s="28" t="s">
        <v>20</v>
      </c>
      <c r="E45" s="29"/>
      <c r="F45" s="9"/>
      <c r="G45" s="9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1"/>
      <c r="T45" s="30"/>
      <c r="U45" s="30"/>
      <c r="V45" s="30"/>
      <c r="W45" s="30"/>
      <c r="X45" s="30"/>
      <c r="Y45" s="30"/>
      <c r="Z45" s="30"/>
      <c r="AA45" s="30"/>
      <c r="AB45" s="30"/>
      <c r="AC45" s="30"/>
      <c r="AD45" s="30"/>
      <c r="AE45" s="30"/>
      <c r="AF45" s="30"/>
      <c r="AG45" s="31"/>
      <c r="AH45" s="30"/>
      <c r="AI45" s="30"/>
      <c r="ALX45" s="0"/>
      <c r="ALY45" s="0"/>
      <c r="ALZ45" s="0"/>
      <c r="AMA45" s="0"/>
      <c r="AMB45" s="0"/>
      <c r="AMC45" s="0"/>
      <c r="AMD45" s="0"/>
      <c r="AME45" s="0"/>
      <c r="AMF45" s="0"/>
      <c r="AMG45" s="0"/>
      <c r="AMH45" s="0"/>
      <c r="AMI45" s="0"/>
      <c r="AMJ45" s="0"/>
    </row>
    <row r="46" s="27" customFormat="true" ht="15.8" hidden="false" customHeight="false" outlineLevel="0" collapsed="false">
      <c r="B46" s="28" t="s">
        <v>21</v>
      </c>
      <c r="E46" s="29"/>
      <c r="F46" s="9"/>
      <c r="G46" s="9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1"/>
      <c r="T46" s="30"/>
      <c r="U46" s="30"/>
      <c r="V46" s="30"/>
      <c r="W46" s="30"/>
      <c r="X46" s="30"/>
      <c r="Y46" s="30"/>
      <c r="Z46" s="30"/>
      <c r="AA46" s="30"/>
      <c r="AB46" s="30"/>
      <c r="AC46" s="30"/>
      <c r="AD46" s="30"/>
      <c r="AE46" s="30"/>
      <c r="AF46" s="30"/>
      <c r="AG46" s="31"/>
      <c r="AH46" s="30"/>
      <c r="AI46" s="30"/>
      <c r="ALX46" s="0"/>
      <c r="ALY46" s="0"/>
      <c r="ALZ46" s="0"/>
      <c r="AMA46" s="0"/>
      <c r="AMB46" s="0"/>
      <c r="AMC46" s="0"/>
      <c r="AMD46" s="0"/>
      <c r="AME46" s="0"/>
      <c r="AMF46" s="0"/>
      <c r="AMG46" s="0"/>
      <c r="AMH46" s="0"/>
      <c r="AMI46" s="0"/>
      <c r="AMJ46" s="0"/>
    </row>
    <row r="47" s="27" customFormat="true" ht="15.8" hidden="false" customHeight="false" outlineLevel="0" collapsed="false">
      <c r="B47" s="28" t="s">
        <v>22</v>
      </c>
      <c r="E47" s="29"/>
      <c r="F47" s="9"/>
      <c r="G47" s="9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1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30"/>
      <c r="AG47" s="31"/>
      <c r="AH47" s="30"/>
      <c r="AI47" s="30"/>
      <c r="ALX47" s="0"/>
      <c r="ALY47" s="0"/>
      <c r="ALZ47" s="0"/>
      <c r="AMA47" s="0"/>
      <c r="AMB47" s="0"/>
      <c r="AMC47" s="0"/>
      <c r="AMD47" s="0"/>
      <c r="AME47" s="0"/>
      <c r="AMF47" s="0"/>
      <c r="AMG47" s="0"/>
      <c r="AMH47" s="0"/>
      <c r="AMI47" s="0"/>
      <c r="AMJ47" s="0"/>
    </row>
    <row r="48" s="32" customFormat="true" ht="15.8" hidden="false" customHeight="false" outlineLevel="0" collapsed="false">
      <c r="B48" s="33" t="s">
        <v>23</v>
      </c>
      <c r="E48" s="34"/>
      <c r="F48" s="34"/>
      <c r="G48" s="34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6"/>
      <c r="T48" s="35"/>
      <c r="U48" s="35"/>
      <c r="V48" s="35"/>
      <c r="W48" s="35"/>
      <c r="X48" s="35"/>
      <c r="Y48" s="35"/>
      <c r="Z48" s="35"/>
      <c r="AA48" s="35"/>
      <c r="AB48" s="35"/>
      <c r="AC48" s="35"/>
      <c r="AD48" s="35"/>
      <c r="AE48" s="35"/>
      <c r="AF48" s="35"/>
      <c r="AG48" s="36"/>
      <c r="AH48" s="35"/>
      <c r="AI48" s="35"/>
      <c r="ALX48" s="0"/>
      <c r="ALY48" s="0"/>
      <c r="ALZ48" s="0"/>
      <c r="AMA48" s="0"/>
      <c r="AMB48" s="0"/>
      <c r="AMC48" s="0"/>
      <c r="AMD48" s="0"/>
      <c r="AME48" s="0"/>
      <c r="AMF48" s="0"/>
      <c r="AMG48" s="0"/>
      <c r="AMH48" s="0"/>
      <c r="AMI48" s="0"/>
      <c r="AMJ48" s="0"/>
    </row>
    <row r="49" s="32" customFormat="true" ht="15.8" hidden="false" customHeight="false" outlineLevel="0" collapsed="false">
      <c r="A49" s="37"/>
      <c r="B49" s="38" t="s">
        <v>24</v>
      </c>
      <c r="C49" s="37"/>
      <c r="D49" s="37"/>
      <c r="E49" s="39"/>
      <c r="F49" s="39"/>
      <c r="G49" s="39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1"/>
      <c r="T49" s="40"/>
      <c r="U49" s="35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0"/>
      <c r="AG49" s="41"/>
      <c r="AH49" s="40"/>
      <c r="AI49" s="35"/>
      <c r="ALX49" s="0"/>
      <c r="ALY49" s="0"/>
      <c r="ALZ49" s="0"/>
      <c r="AMA49" s="0"/>
      <c r="AMB49" s="0"/>
      <c r="AMC49" s="0"/>
      <c r="AMD49" s="0"/>
      <c r="AME49" s="0"/>
      <c r="AMF49" s="0"/>
      <c r="AMG49" s="0"/>
      <c r="AMH49" s="0"/>
      <c r="AMI49" s="0"/>
      <c r="AMJ49" s="0"/>
    </row>
    <row r="50" s="32" customFormat="true" ht="15.8" hidden="false" customHeight="false" outlineLevel="0" collapsed="false">
      <c r="A50" s="37"/>
      <c r="B50" s="38" t="s">
        <v>25</v>
      </c>
      <c r="C50" s="37"/>
      <c r="D50" s="37"/>
      <c r="E50" s="39"/>
      <c r="F50" s="39"/>
      <c r="G50" s="39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1"/>
      <c r="T50" s="40"/>
      <c r="U50" s="35"/>
      <c r="V50" s="40"/>
      <c r="W50" s="40"/>
      <c r="X50" s="40"/>
      <c r="Y50" s="40"/>
      <c r="Z50" s="40"/>
      <c r="AA50" s="40"/>
      <c r="AB50" s="40"/>
      <c r="AC50" s="40"/>
      <c r="AD50" s="40"/>
      <c r="AE50" s="40"/>
      <c r="AF50" s="40"/>
      <c r="AG50" s="41"/>
      <c r="AH50" s="40"/>
      <c r="AI50" s="35"/>
      <c r="ALX50" s="0"/>
      <c r="ALY50" s="0"/>
      <c r="ALZ50" s="0"/>
      <c r="AMA50" s="0"/>
      <c r="AMB50" s="0"/>
      <c r="AMC50" s="0"/>
      <c r="AMD50" s="0"/>
      <c r="AME50" s="0"/>
      <c r="AMF50" s="0"/>
      <c r="AMG50" s="0"/>
      <c r="AMH50" s="0"/>
      <c r="AMI50" s="0"/>
      <c r="AMJ50" s="0"/>
    </row>
    <row r="51" customFormat="false" ht="15.8" hidden="false" customHeight="false" outlineLevel="0" collapsed="false">
      <c r="S51" s="14"/>
      <c r="AG51" s="14"/>
    </row>
  </sheetData>
  <printOptions headings="false" gridLines="false" gridLinesSet="true" horizontalCentered="false" verticalCentered="false"/>
  <pageMargins left="0.7875" right="0.7875" top="1.025" bottom="1.025" header="0.7875" footer="0.7875"/>
  <pageSetup paperSize="1" scale="100" firstPageNumber="1" fitToWidth="1" fitToHeight="1" pageOrder="downThenOver" orientation="portrait" usePrinterDefaults="false" blackAndWhite="false" draft="false" cellComments="none" useFirstPageNumber="true" horizontalDpi="300" verticalDpi="300" copies="1"/>
  <headerFooter differentFirst="false" differentOddEven="false"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167518</TotalTime>
  <Application>LibreOffice/4.2.7.2$Linux_X86_64 LibreOffice_project/420m0$Build-2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2014-12-10T15:49:33Z</dcterms:created>
  <dc:creator>Andrew Sharp</dc:creator>
  <dc:language>en-US</dc:language>
  <cp:lastModifiedBy>Andrew Sharp</cp:lastModifiedBy>
  <dcterms:modified xsi:type="dcterms:W3CDTF">2015-02-19T18:46:24Z</dcterms:modified>
  <cp:revision>67</cp:revision>
</cp:coreProperties>
</file>