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Timeline" sheetId="3" r:id="rId1"/>
    <sheet name="Volumes" sheetId="4" r:id="rId2"/>
    <sheet name="Budget LSI Soak" sheetId="1" r:id="rId3"/>
    <sheet name="config notes" sheetId="5" r:id="rId4"/>
    <sheet name="Ands Sheet" sheetId="2" r:id="rId5"/>
  </sheets>
  <definedNames>
    <definedName name="volume_show2" localSheetId="1">Volumes!$A$1:$J$32</definedName>
  </definedNames>
  <calcPr calcId="125725"/>
</workbook>
</file>

<file path=xl/calcChain.xml><?xml version="1.0" encoding="utf-8"?>
<calcChain xmlns="http://schemas.openxmlformats.org/spreadsheetml/2006/main">
  <c r="J24" i="1"/>
  <c r="E24"/>
  <c r="J18"/>
  <c r="J17"/>
  <c r="J16"/>
  <c r="J15"/>
  <c r="J14"/>
  <c r="J13"/>
  <c r="J12"/>
  <c r="J11"/>
  <c r="J10"/>
  <c r="J9"/>
  <c r="J19" s="1"/>
  <c r="E27"/>
  <c r="E28"/>
  <c r="E26"/>
  <c r="E19"/>
  <c r="E17"/>
  <c r="E18"/>
  <c r="E10"/>
  <c r="E11"/>
  <c r="E12"/>
  <c r="E13"/>
  <c r="E14"/>
  <c r="E15"/>
  <c r="E16"/>
  <c r="E9"/>
</calcChain>
</file>

<file path=xl/comments1.xml><?xml version="1.0" encoding="utf-8"?>
<comments xmlns="http://schemas.openxmlformats.org/spreadsheetml/2006/main">
  <authors>
    <author>Author</author>
  </authors>
  <commentList>
    <comment ref="G1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Could use cougars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Could use partner license, reinstall anually</t>
        </r>
      </text>
    </comment>
    <comment ref="G1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Could use partner license, reinstall anually
or use cougar
</t>
        </r>
      </text>
    </comment>
  </commentList>
</comments>
</file>

<file path=xl/connections.xml><?xml version="1.0" encoding="utf-8"?>
<connections xmlns="http://schemas.openxmlformats.org/spreadsheetml/2006/main">
  <connection id="1" name="volume show2" type="6" refreshedVersion="3" background="1" saveData="1">
    <textPr codePage="437" sourceFile="C:\Documents and Settings\dlimato\Desktop\LSI-Recovery\volume show2.txt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<sst xmlns="http://schemas.openxmlformats.org/spreadsheetml/2006/main" count="321" uniqueCount="205">
  <si>
    <t>Tapes</t>
  </si>
  <si>
    <t>DMA Software</t>
  </si>
  <si>
    <t xml:space="preserve">Power </t>
  </si>
  <si>
    <t>AC</t>
  </si>
  <si>
    <t xml:space="preserve"> </t>
  </si>
  <si>
    <t>QTY</t>
  </si>
  <si>
    <t>Cost</t>
  </si>
  <si>
    <t>Cougar LSI Soak</t>
  </si>
  <si>
    <t>Cougars</t>
  </si>
  <si>
    <t>Bobcat LSI Soak</t>
  </si>
  <si>
    <t>Title</t>
  </si>
  <si>
    <t>Date</t>
  </si>
  <si>
    <t>Objective</t>
  </si>
  <si>
    <t>Additional post release and patch testing, 
LSI Like Environment</t>
  </si>
  <si>
    <t>Dave Limato</t>
  </si>
  <si>
    <t>San Switch</t>
  </si>
  <si>
    <t>Network Switch</t>
  </si>
  <si>
    <t>Tape Devices</t>
  </si>
  <si>
    <t>Total</t>
  </si>
  <si>
    <t>Clients Dell PE 300</t>
  </si>
  <si>
    <t>Required</t>
  </si>
  <si>
    <t>Possibly In House</t>
  </si>
  <si>
    <t>Storage 4900 plus Enclosure</t>
  </si>
  <si>
    <t>Human Resources</t>
  </si>
  <si>
    <t>Setup</t>
  </si>
  <si>
    <t>Ongoing</t>
  </si>
  <si>
    <t>1 Man 3 weeks once all systems are in received</t>
  </si>
  <si>
    <t>2 Man 3-4 Weeks, to get tests running</t>
  </si>
  <si>
    <t>1 Man Dedicated to manage and run the systems</t>
  </si>
  <si>
    <t>Bobcats</t>
  </si>
  <si>
    <t>LSI Soak Environment Budget</t>
  </si>
  <si>
    <t>1. NDMP backups</t>
  </si>
  <si>
    <t>Requirements</t>
  </si>
  <si>
    <t>1. NDMP must be used (duh)</t>
  </si>
  <si>
    <t>2. Backups must be able to be taken offsite, so this probably means tapes.</t>
  </si>
  <si>
    <t>3. Backup device. We are going to try and use the Quantum Tape Robot and an HP tape device, so we can have two NDMP streams going simultaneously. We will order a second drive for the HP device for greater speed and reliability.</t>
  </si>
  <si>
    <t>4. Backup software. We will use [amanda (http://www.amanda.org/)] and netbackup.</t>
  </si>
  <si>
    <t>5. Tapes. We have a bunch of tapes in the lab, we will start with those. Those will last for at least a first backup. We will get more as needed.</t>
  </si>
  <si>
    <t>Plan Summary</t>
  </si>
  <si>
    <t>1. Create a backup and snapshot plan. This is where being smart and pre-planning things pays off. Perhaps we can utilize daily or weekly snapshots, or perhaps we will want to create a few more.</t>
  </si>
  <si>
    <t>2. Backup a single volume at first. Perhaps s_eng or s_phd or something.</t>
  </si>
  <si>
    <t>3. Once we get that working, which may take a while, backup all the volumes.</t>
  </si>
  <si>
    <t>4. Rich is investigating the possible use of an offsite service for offsiting the tapes. Otherwise, we will just put them in Brian's garage.</t>
  </si>
  <si>
    <t>DMIP to Beaverton</t>
  </si>
  <si>
    <t>This will take in the area of 6 weeks to fully set up.</t>
  </si>
  <si>
    <t>Ideally we can get a contractor to carry out the work, since it's near 160 hours of work to complete. I predict.</t>
  </si>
  <si>
    <t>Obtain storage.</t>
  </si>
  <si>
    <t>1. Storage must have enough space for replicated volumes AND a home directory volume for B-town folks AND room to add some more shelves/drives in the future.</t>
  </si>
  <si>
    <t>2. Appropriate living quarters in B-town facility must be procured for this storage and a 6000 cougar. If IT can't oblige, then one of those "rack-in-a-box" thingies will do.</t>
  </si>
  <si>
    <t>Install storage here on same SAN as MD.</t>
  </si>
  <si>
    <t>Configure storage, and add it to MD.</t>
  </si>
  <si>
    <t>Baseline mirror the following volumes to the DMIP storage (the question marks are for volumes I'm not sure of the name of:</t>
  </si>
  <si>
    <t>1. s_homes</t>
  </si>
  <si>
    <t>2. s_eng</t>
  </si>
  <si>
    <t>3. s_phd (?)</t>
  </si>
  <si>
    <t>4. nx_buildup (?)</t>
  </si>
  <si>
    <t>5. s_corevol (?)</t>
  </si>
  <si>
    <t>Ship a cougar to Beaverton</t>
  </si>
  <si>
    <t>Ship the storage to Beaverton</t>
  </si>
  <si>
    <t>Install storage with baseline mirror in B-town</t>
  </si>
  <si>
    <t>Configure networking parameters for IP mirroring (only at night w/ capped throughput; possibly a trickle during daylight hours)</t>
  </si>
  <si>
    <t>Test networking setup</t>
  </si>
  <si>
    <t>Bring up DMIP</t>
  </si>
  <si>
    <t>Pop the champagne</t>
  </si>
  <si>
    <t xml:space="preserve">Get New Rack 57 Storage Updated and add Trays </t>
  </si>
  <si>
    <t>Mirror Mightdog Volumes to New Storage</t>
  </si>
  <si>
    <t>Promote Mirrors and and Attach to MD (Need more Detail)</t>
  </si>
  <si>
    <t>Clear Tapes Currently in JB (Only 20)</t>
  </si>
  <si>
    <t>Order ~20 New Tapes</t>
  </si>
  <si>
    <t>Review and Identify MD Snap and Mirror Schedule</t>
  </si>
  <si>
    <t>Order New HP Drive</t>
  </si>
  <si>
    <t>Calculate Total Useable Space on new Array</t>
  </si>
  <si>
    <t>Draw up MD Config, Which volumes are used for Who</t>
  </si>
  <si>
    <t>DMIP Volumes we don't need to manage to Corporate</t>
  </si>
  <si>
    <t>Power on Dog and Switch</t>
  </si>
  <si>
    <t>Attach HP JB</t>
  </si>
  <si>
    <t>Attach Quantum JB</t>
  </si>
  <si>
    <t>Connect Tapes to MD Switch</t>
  </si>
  <si>
    <t>msftp</t>
  </si>
  <si>
    <t>msftp (300 GB Test)</t>
  </si>
  <si>
    <t>Backups</t>
  </si>
  <si>
    <t>s_eng</t>
  </si>
  <si>
    <t>s_homes</t>
  </si>
  <si>
    <t>s_phd</t>
  </si>
  <si>
    <t>nx_buildup</t>
  </si>
  <si>
    <t>s_corevol</t>
  </si>
  <si>
    <t xml:space="preserve">Volumes-: </t>
  </si>
  <si>
    <t>&lt;nfxshCmd cmd="volume show" rc='0'&gt;</t>
  </si>
  <si>
    <t>Volume Summary</t>
  </si>
  <si>
    <t>Name          Status      Type      Current (MiB) HardQuota (MiB) Used (MiB)    Avail (MiB)   Usage   VirtualServer</t>
  </si>
  <si>
    <t>-------------------------------------------------------------------------------------------------------------------</t>
  </si>
  <si>
    <t>s_corp        Mounted     Standard  524477.31     No Limit        176814.13     347663.18     33.71%  MIGHTYDOG</t>
  </si>
  <si>
    <t>m_home        Mounted     Mirror    6469731.12    31457280        4271443.35    2198287.77    66.02%  MIGHTYDOG</t>
  </si>
  <si>
    <t>nx-d_buildup_old  NotMounted  Standard  0.00          No Limit        0.00          0.00          0.00 %  BUILD</t>
  </si>
  <si>
    <t>s_home_old    NotMounted  Standard  0.00          No Limit        0.00          0.00          0.00 %  MIGHTYDOG</t>
  </si>
  <si>
    <t>sysadm-mirror  Mounted     Mirror    2047871.94    31457280        1495612.55    552259.38     73.03%  MIGHTYDOG</t>
  </si>
  <si>
    <t>nx_corevol    Mounted     Standard  2010887.88    No Limit        1996991.69    13896.19      99.31%  MIGHTYDOG</t>
  </si>
  <si>
    <t>s_eng_old     NotMounted  Standard  0.00          No Limit        0.00          0.00          0.00 %  MIGHTYDOG</t>
  </si>
  <si>
    <t>s_phd_old     NotMounted  Standard  0.00          No Limit        0.00          0.00          0.00 %  PHD</t>
  </si>
  <si>
    <t>s_home        Mounted     Standard  6469731.12    31457280        4282788.41    2186942.72    66.20%  MIGHTYDOG</t>
  </si>
  <si>
    <t>vol_mgmt_2050  Mounted     Standard  20351.94      102760448       9210.37       11141.57      45.26%  VS_MGMT_2050</t>
  </si>
  <si>
    <t>0a513e-test   NotMounted  Standard  0.00          102760448       0.00          0.00          0.00 %  MIGHTYDOG</t>
  </si>
  <si>
    <t>m_phd         NotMounted  Mirror    0.00          No Limit        0.00          0.00          0.00 %  PHD</t>
  </si>
  <si>
    <t>core_mgmt_67586  NotMounted  Core      0.00          No Limit        0.00          0.00          0.00 %  VS_MGMT_67586</t>
  </si>
  <si>
    <t>m_buildup     NotMounted  Mirror    0.00          102760448       0.00          0.00          0.00 %  BUILD</t>
  </si>
  <si>
    <t>s_altiris     Mounted     Standard  3719110.19    No Limit        1560906.75    2158203.44    41.97%  MIGHTYDOG</t>
  </si>
  <si>
    <t>s_buildup     NotMounted  Standard  0.00          No Limit        0.00          0.00          0.00 %  BUILD</t>
  </si>
  <si>
    <t>s_intranet_old  NotMounted  Standard  0.00          No Limit        0.00          0.00          0.00 %  MIGHTYDOG</t>
  </si>
  <si>
    <t>core_mgmt_2050  NotMounted  Core      0.00          No Limit        0.00          0.00          0.00 %  VS_MGMT_2050</t>
  </si>
  <si>
    <t>msftp_mirror  Mounted     Mirror    307071.94     31457280        20946.95      286124.98     6.82 %  MIGHTYDOG</t>
  </si>
  <si>
    <t>vol_mgmt_67586  NotMounted  Standard  0.00          102760448       0.00          0.00          0.00 %  VS_MGMT_67586</t>
  </si>
  <si>
    <t>nx-d_buildup  NotMounted  Standard  0.00          102760448       0.00          0.00          0.00 %  BUILD</t>
  </si>
  <si>
    <t>s_phd         NotMounted  Standard  0.00          No Limit        0.00          0.00          0.00 %  PHD</t>
  </si>
  <si>
    <t>s_eng         Mounted     Standard  1445759.69    No Limit        606645.20     839114.49     41.96%  MIGHTYDOG</t>
  </si>
  <si>
    <t>nx-sysadm     Mounted     Standard  2047871.94    31457280        1495305.50    552566.44     73.02%  MIGHTYDOG</t>
  </si>
  <si>
    <t>s_intranet    Mounted     Standard  61311.94      31457280        39004.04      22307.90      63.62%  MIGHTYDOG</t>
  </si>
  <si>
    <r>
      <t>msftp</t>
    </r>
    <r>
      <rPr>
        <sz val="10"/>
        <color theme="1"/>
        <rFont val="Courier New"/>
        <family val="3"/>
      </rPr>
      <t xml:space="preserve">         Mounted     Standard  307071.94     31457280        20942.39      286129.55     6.82 %  MIGHTYDOG</t>
    </r>
  </si>
  <si>
    <t>new_eng       Mounted     Standard  611081.88     31457280        433976.72     177105.16     71.02%  MIGHTYDOG</t>
  </si>
  <si>
    <t>home02        Mounted     Standard  1023871.75    102760448       1652.16       1022219.59    0.16 %  ALPO</t>
  </si>
  <si>
    <r>
      <t xml:space="preserve">Mirrors  </t>
    </r>
    <r>
      <rPr>
        <sz val="10"/>
        <color theme="1"/>
        <rFont val="Courier New"/>
        <family val="3"/>
      </rPr>
      <t xml:space="preserve"> </t>
    </r>
  </si>
  <si>
    <t>Mirror Name    AdminState  Oper  State  Transferred      Source Volume           Target Volume       VirtualServer</t>
  </si>
  <si>
    <t>----------------  ----------  -----------  -----------  ----------------------  ----------------------  -------------</t>
  </si>
  <si>
    <t xml:space="preserve">     mirror-home     Enabled         Idle         100%                  s_home                  m_home      MIGHTYDOG </t>
  </si>
  <si>
    <t xml:space="preserve">      dmip_scorp     Enabled         Idle         100%                  s_corp  f3sv001p@147.145.13.208      MIGHTYDOG </t>
  </si>
  <si>
    <t xml:space="preserve">    mirror_msftp     Enabled         Idle         100%                   msftp            msftp_mirror      MIGHTYDOG </t>
  </si>
  <si>
    <t xml:space="preserve">   mirror_sysadm     Enabled         Idle         100%               nx-sysadm           sysadm-mirror      MIGHTYDOG </t>
  </si>
  <si>
    <t xml:space="preserve">      mirror-phd     Enabled         Idle           0%                   s_phd                   m_phd            PHD </t>
  </si>
  <si>
    <t xml:space="preserve">  mirror-buildup     Enabled         Idle         100%            nx-d_buildup               m_buildup          BUILD </t>
  </si>
  <si>
    <t>&lt;nfxshCmd cmd="vsvr show all" rc='0'&gt;</t>
  </si>
  <si>
    <t>Virtual servers on nas gateway Dogfood</t>
  </si>
  <si>
    <t xml:space="preserve"> ID  State                             Name</t>
  </si>
  <si>
    <t>====================================================</t>
  </si>
  <si>
    <t>2    Enabled                           MIGHTYDOG</t>
  </si>
  <si>
    <t>3    Enabled                           ALPO</t>
  </si>
  <si>
    <t>6    Enabled                           VS_MGMT_2050</t>
  </si>
  <si>
    <t>Virtual servers on nas gateway mktg3</t>
  </si>
  <si>
    <t>1    Enabled                           VS_MGMT_67586</t>
  </si>
  <si>
    <t>4    Enabled                           BUILD</t>
  </si>
  <si>
    <t>5    Enabled                           PHD</t>
  </si>
  <si>
    <t>8    Disabled                          NIS-TEST</t>
  </si>
  <si>
    <t>Name</t>
  </si>
  <si>
    <t>Status</t>
  </si>
  <si>
    <t>Type</t>
  </si>
  <si>
    <t>Usage</t>
  </si>
  <si>
    <t>VirtualServer</t>
  </si>
  <si>
    <t>s_corp</t>
  </si>
  <si>
    <t>Mounted</t>
  </si>
  <si>
    <t>Standard</t>
  </si>
  <si>
    <t>MIGHTYDOG</t>
  </si>
  <si>
    <t>m_home</t>
  </si>
  <si>
    <t>Mirror</t>
  </si>
  <si>
    <t>nx-d_buildup_old</t>
  </si>
  <si>
    <t>NotMounted</t>
  </si>
  <si>
    <t>BUILD</t>
  </si>
  <si>
    <t>s_home_old</t>
  </si>
  <si>
    <t>sysadm-mirror</t>
  </si>
  <si>
    <t>nx_corevol</t>
  </si>
  <si>
    <t>s_eng_old</t>
  </si>
  <si>
    <t>s_phd_old</t>
  </si>
  <si>
    <t>PHD</t>
  </si>
  <si>
    <t>s_home</t>
  </si>
  <si>
    <t>vol_mgmt_2050</t>
  </si>
  <si>
    <t>VS_MGMT_2050</t>
  </si>
  <si>
    <t>0a513e-test</t>
  </si>
  <si>
    <t>m_phd</t>
  </si>
  <si>
    <t>core_mgmt_67586</t>
  </si>
  <si>
    <t>Core</t>
  </si>
  <si>
    <t>VS_MGMT_67586</t>
  </si>
  <si>
    <t>m_buildup</t>
  </si>
  <si>
    <t>s_altiris</t>
  </si>
  <si>
    <t>s_buildup</t>
  </si>
  <si>
    <t>s_intranet_old</t>
  </si>
  <si>
    <t>core_mgmt_2050</t>
  </si>
  <si>
    <t>msftp_mirror</t>
  </si>
  <si>
    <t>vol_mgmt_67586</t>
  </si>
  <si>
    <t>nx-d_buildup</t>
  </si>
  <si>
    <t>nx-sysadm</t>
  </si>
  <si>
    <t>s_intranet</t>
  </si>
  <si>
    <t>new_eng</t>
  </si>
  <si>
    <t>home02</t>
  </si>
  <si>
    <t>ALPO</t>
  </si>
  <si>
    <t>Current(MiB)</t>
  </si>
  <si>
    <t>HardQuota(MiB)</t>
  </si>
  <si>
    <t>Used(MiB)</t>
  </si>
  <si>
    <t>Avail(MiB)</t>
  </si>
  <si>
    <t>NoLimit</t>
  </si>
  <si>
    <t>Comments</t>
  </si>
  <si>
    <t>New Home Beaverton?</t>
  </si>
  <si>
    <t>Build</t>
  </si>
  <si>
    <t>Dothill Test Vol</t>
  </si>
  <si>
    <t>ftp site, small data</t>
  </si>
  <si>
    <t>SnotHill</t>
  </si>
  <si>
    <t>SnotHill / Nexsan</t>
  </si>
  <si>
    <t>Nexsan</t>
  </si>
  <si>
    <t xml:space="preserve">Build  </t>
  </si>
  <si>
    <t>Old Desktop Backup App</t>
  </si>
  <si>
    <t>If Blank its LSI, except Core and Mgt</t>
  </si>
  <si>
    <t>Corp</t>
  </si>
  <si>
    <t>Eng</t>
  </si>
  <si>
    <t>home</t>
  </si>
  <si>
    <t>intranet.onstor.com</t>
  </si>
  <si>
    <t>All the rest</t>
  </si>
  <si>
    <t>Rack and Configure DMA Server</t>
  </si>
  <si>
    <t xml:space="preserve">Rack and Configure/Move Mightydog and Switchs to Lab </t>
  </si>
  <si>
    <t>Upgrade MD LSI Storage to Latest Firmware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</si>
</sst>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MS Trebuchet"/>
    </font>
    <font>
      <u/>
      <sz val="11"/>
      <color theme="10"/>
      <name val="Calibri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i/>
      <sz val="10"/>
      <color theme="1"/>
      <name val="Courier New"/>
      <family val="3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6" borderId="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0" fontId="2" fillId="2" borderId="0" xfId="2"/>
    <xf numFmtId="0" fontId="3" fillId="3" borderId="0" xfId="3"/>
    <xf numFmtId="0" fontId="2" fillId="2" borderId="0" xfId="2" applyAlignment="1">
      <alignment horizontal="center"/>
    </xf>
    <xf numFmtId="0" fontId="3" fillId="3" borderId="0" xfId="3" applyAlignment="1">
      <alignment horizontal="center"/>
    </xf>
    <xf numFmtId="44" fontId="0" fillId="0" borderId="0" xfId="0" applyNumberFormat="1" applyAlignment="1">
      <alignment horizontal="center"/>
    </xf>
    <xf numFmtId="0" fontId="8" fillId="5" borderId="0" xfId="5" applyFont="1"/>
    <xf numFmtId="0" fontId="5" fillId="4" borderId="0" xfId="4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0" xfId="0" applyNumberFormat="1"/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horizontal="left" indent="5"/>
    </xf>
    <xf numFmtId="0" fontId="10" fillId="0" borderId="0" xfId="0" applyFont="1"/>
    <xf numFmtId="0" fontId="11" fillId="0" borderId="0" xfId="7" applyAlignment="1" applyProtection="1">
      <alignment horizontal="left" indent="5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indent="2"/>
    </xf>
    <xf numFmtId="0" fontId="0" fillId="0" borderId="0" xfId="0" applyAlignment="1">
      <alignment horizontal="left" indent="4"/>
    </xf>
    <xf numFmtId="0" fontId="10" fillId="0" borderId="0" xfId="0" applyFont="1" applyAlignment="1">
      <alignment horizontal="left" indent="4"/>
    </xf>
    <xf numFmtId="0" fontId="9" fillId="6" borderId="2" xfId="6"/>
    <xf numFmtId="0" fontId="0" fillId="0" borderId="3" xfId="0" applyBorder="1"/>
    <xf numFmtId="0" fontId="9" fillId="6" borderId="3" xfId="6" applyBorder="1"/>
    <xf numFmtId="0" fontId="0" fillId="0" borderId="0" xfId="0" applyBorder="1"/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0" fontId="12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10" fontId="0" fillId="8" borderId="0" xfId="0" applyNumberFormat="1" applyFill="1" applyAlignment="1">
      <alignment horizontal="left"/>
    </xf>
    <xf numFmtId="0" fontId="4" fillId="8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0" fontId="15" fillId="0" borderId="0" xfId="0" applyNumberFormat="1" applyFont="1" applyAlignment="1">
      <alignment horizontal="left"/>
    </xf>
    <xf numFmtId="0" fontId="14" fillId="8" borderId="0" xfId="0" applyFont="1" applyFill="1" applyAlignment="1">
      <alignment horizontal="left"/>
    </xf>
    <xf numFmtId="0" fontId="15" fillId="8" borderId="0" xfId="0" applyFont="1" applyFill="1" applyAlignment="1">
      <alignment horizontal="left"/>
    </xf>
    <xf numFmtId="10" fontId="15" fillId="8" borderId="0" xfId="0" applyNumberFormat="1" applyFont="1" applyFill="1" applyAlignment="1">
      <alignment horizontal="left"/>
    </xf>
    <xf numFmtId="0" fontId="9" fillId="7" borderId="3" xfId="6" applyFill="1" applyBorder="1"/>
    <xf numFmtId="0" fontId="0" fillId="0" borderId="3" xfId="0" applyFill="1" applyBorder="1"/>
  </cellXfs>
  <cellStyles count="8">
    <cellStyle name="Accent1" xfId="4" builtinId="29"/>
    <cellStyle name="Accent6" xfId="5" builtinId="49"/>
    <cellStyle name="Check Cell" xfId="6" builtinId="23"/>
    <cellStyle name="Currency" xfId="1" builtinId="4"/>
    <cellStyle name="Good" xfId="2" builtinId="26"/>
    <cellStyle name="Hyperlink" xfId="7" builtinId="8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104776</xdr:colOff>
      <xdr:row>14</xdr:row>
      <xdr:rowOff>142873</xdr:rowOff>
    </xdr:from>
    <xdr:to>
      <xdr:col>6</xdr:col>
      <xdr:colOff>95253</xdr:colOff>
      <xdr:row>21</xdr:row>
      <xdr:rowOff>190502</xdr:rowOff>
    </xdr:to>
    <xdr:cxnSp macro="">
      <xdr:nvCxnSpPr>
        <xdr:cNvPr id="5" name="Elbow Connector 4"/>
        <xdr:cNvCxnSpPr/>
      </xdr:nvCxnSpPr>
      <xdr:spPr>
        <a:xfrm rot="16200000" flipH="1">
          <a:off x="4667250" y="3829049"/>
          <a:ext cx="1247779" cy="37147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7</xdr:row>
      <xdr:rowOff>114299</xdr:rowOff>
    </xdr:from>
    <xdr:to>
      <xdr:col>6</xdr:col>
      <xdr:colOff>85725</xdr:colOff>
      <xdr:row>12</xdr:row>
      <xdr:rowOff>85724</xdr:rowOff>
    </xdr:to>
    <xdr:cxnSp macro="">
      <xdr:nvCxnSpPr>
        <xdr:cNvPr id="10" name="Elbow Connector 9"/>
        <xdr:cNvCxnSpPr/>
      </xdr:nvCxnSpPr>
      <xdr:spPr>
        <a:xfrm rot="16200000" flipH="1">
          <a:off x="5095875" y="2295524"/>
          <a:ext cx="733425" cy="952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12</xdr:row>
      <xdr:rowOff>123823</xdr:rowOff>
    </xdr:from>
    <xdr:to>
      <xdr:col>8</xdr:col>
      <xdr:colOff>76200</xdr:colOff>
      <xdr:row>17</xdr:row>
      <xdr:rowOff>19049</xdr:rowOff>
    </xdr:to>
    <xdr:cxnSp macro="">
      <xdr:nvCxnSpPr>
        <xdr:cNvPr id="11" name="Elbow Connector 10"/>
        <xdr:cNvCxnSpPr/>
      </xdr:nvCxnSpPr>
      <xdr:spPr>
        <a:xfrm rot="16200000" flipH="1">
          <a:off x="5224462" y="2947986"/>
          <a:ext cx="857251" cy="37147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name="volume show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mand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39"/>
  <sheetViews>
    <sheetView tabSelected="1" zoomScaleNormal="100" workbookViewId="0">
      <selection activeCell="A11" sqref="A11"/>
    </sheetView>
  </sheetViews>
  <sheetFormatPr defaultRowHeight="15"/>
  <cols>
    <col min="1" max="1" width="9.140625" style="30"/>
    <col min="2" max="2" width="60.140625" style="30" customWidth="1"/>
    <col min="3" max="21" width="2.85546875" style="30" customWidth="1"/>
    <col min="22" max="16384" width="9.140625" style="30"/>
  </cols>
  <sheetData>
    <row r="3" spans="1:18">
      <c r="A3" s="28"/>
      <c r="B3" s="28" t="s">
        <v>64</v>
      </c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>
      <c r="A4" s="28"/>
      <c r="B4" s="28" t="s">
        <v>71</v>
      </c>
      <c r="C4" s="28"/>
      <c r="D4" s="29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>
      <c r="A5" s="28"/>
      <c r="B5" s="28" t="s">
        <v>72</v>
      </c>
      <c r="C5" s="28"/>
      <c r="D5" s="29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>
      <c r="A6" s="28"/>
      <c r="B6" s="28" t="s">
        <v>65</v>
      </c>
      <c r="C6" s="28"/>
      <c r="D6" s="28"/>
      <c r="E6" s="28"/>
      <c r="F6" s="29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8.2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>
      <c r="A8" s="28"/>
      <c r="B8" s="28" t="s">
        <v>203</v>
      </c>
      <c r="C8" s="28"/>
      <c r="D8" s="28"/>
      <c r="E8" s="28"/>
      <c r="F8" s="28"/>
      <c r="G8" s="29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>
      <c r="A9" s="28"/>
      <c r="B9" s="28" t="s">
        <v>204</v>
      </c>
      <c r="C9" s="28"/>
      <c r="D9" s="28"/>
      <c r="E9" s="28"/>
      <c r="F9" s="28"/>
      <c r="G9" s="29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>
      <c r="A10" s="28"/>
      <c r="B10" s="28" t="s">
        <v>74</v>
      </c>
      <c r="C10" s="28"/>
      <c r="D10" s="28"/>
      <c r="E10" s="28"/>
      <c r="F10" s="28"/>
      <c r="G10" s="28"/>
      <c r="H10" s="29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>
      <c r="A11" s="28"/>
      <c r="B11" s="28" t="s">
        <v>66</v>
      </c>
      <c r="C11" s="28"/>
      <c r="D11" s="28"/>
      <c r="E11" s="28"/>
      <c r="F11" s="28"/>
      <c r="G11" s="28"/>
      <c r="H11" s="28"/>
      <c r="I11" s="29"/>
      <c r="J11" s="28"/>
      <c r="K11" s="28"/>
      <c r="L11" s="28"/>
      <c r="M11" s="28"/>
      <c r="N11" s="28"/>
      <c r="O11" s="28"/>
      <c r="P11" s="28"/>
      <c r="Q11" s="28"/>
      <c r="R11" s="28"/>
    </row>
    <row r="12" spans="1:18">
      <c r="A12" s="28"/>
      <c r="B12" s="28" t="s">
        <v>69</v>
      </c>
      <c r="C12" s="28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>
      <c r="A13" s="28"/>
      <c r="B13" s="28" t="s">
        <v>77</v>
      </c>
      <c r="C13" s="28"/>
      <c r="D13" s="28"/>
      <c r="E13" s="28"/>
      <c r="F13" s="28"/>
      <c r="G13" s="2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>
      <c r="A15" s="28"/>
      <c r="B15" s="28" t="s">
        <v>202</v>
      </c>
      <c r="C15" s="28"/>
      <c r="D15" s="28"/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>
      <c r="A16" s="28"/>
      <c r="B16" s="28"/>
      <c r="C16" s="28"/>
      <c r="D16" s="28"/>
      <c r="E16" s="4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ht="15.75" thickBot="1">
      <c r="A17" s="28"/>
      <c r="B17" s="28" t="s">
        <v>67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16.5" thickTop="1" thickBot="1">
      <c r="A18" s="28"/>
      <c r="B18" s="28" t="s">
        <v>75</v>
      </c>
      <c r="C18" s="28"/>
      <c r="D18" s="28"/>
      <c r="E18" s="28"/>
      <c r="F18" s="28"/>
      <c r="G18"/>
      <c r="H18" s="28"/>
      <c r="I18" s="27"/>
      <c r="J18" s="28"/>
      <c r="K18" s="28"/>
      <c r="L18" s="28"/>
      <c r="M18" s="28"/>
      <c r="N18" s="28"/>
      <c r="O18" s="28"/>
      <c r="P18" s="28"/>
      <c r="Q18" s="28"/>
      <c r="R18" s="28"/>
    </row>
    <row r="19" spans="1:18" ht="16.5" thickTop="1" thickBot="1">
      <c r="A19" s="28"/>
      <c r="B19" s="48" t="s">
        <v>76</v>
      </c>
      <c r="C19" s="28"/>
      <c r="D19" s="28"/>
      <c r="E19" s="28"/>
      <c r="F19" s="28"/>
      <c r="G19" s="28"/>
      <c r="H19" s="28"/>
      <c r="I19" s="27"/>
      <c r="J19" s="28"/>
      <c r="K19" s="28"/>
      <c r="L19" s="28"/>
      <c r="M19" s="28"/>
      <c r="N19" s="28"/>
      <c r="O19" s="28"/>
      <c r="P19" s="28"/>
      <c r="Q19" s="28"/>
      <c r="R19" s="28"/>
    </row>
    <row r="20" spans="1:18" ht="15.75" thickTop="1">
      <c r="A20" s="28"/>
      <c r="B20" s="28" t="s">
        <v>70</v>
      </c>
      <c r="C20" s="28"/>
      <c r="D20" s="29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>
      <c r="A21" s="28"/>
      <c r="B21" s="28" t="s">
        <v>68</v>
      </c>
      <c r="C21" s="28"/>
      <c r="D21" s="29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>
      <c r="A23" s="28" t="s">
        <v>80</v>
      </c>
      <c r="B23" s="28" t="s">
        <v>79</v>
      </c>
      <c r="C23" s="28"/>
      <c r="D23" s="28"/>
      <c r="E23" s="28"/>
      <c r="F23" s="28"/>
      <c r="G23" s="29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>
      <c r="A24" s="28"/>
      <c r="B24" s="48" t="s">
        <v>82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8">
      <c r="A25" s="28"/>
      <c r="B25" s="48" t="s">
        <v>81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>
      <c r="A26" s="28"/>
      <c r="B26" s="48" t="s">
        <v>83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>
      <c r="A27" s="28"/>
      <c r="B27" s="48" t="s">
        <v>84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>
      <c r="A28" s="28"/>
      <c r="B28" s="48" t="s">
        <v>85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>
      <c r="A29" s="28"/>
      <c r="B29" s="28" t="s">
        <v>201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>
      <c r="A31" s="28"/>
      <c r="B31" s="28" t="s">
        <v>73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5" spans="2:3" ht="15.75">
      <c r="B35" s="24"/>
      <c r="C35"/>
    </row>
    <row r="36" spans="2:3" ht="15.75">
      <c r="B36" s="24"/>
      <c r="C36"/>
    </row>
    <row r="37" spans="2:3" ht="15.75">
      <c r="B37" s="24"/>
      <c r="C37"/>
    </row>
    <row r="38" spans="2:3" ht="15.75">
      <c r="B38" s="24"/>
      <c r="C38"/>
    </row>
    <row r="39" spans="2:3" ht="15.75">
      <c r="B39" s="24"/>
      <c r="C39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ySplit="1" topLeftCell="A2" activePane="bottomLeft" state="frozen"/>
      <selection pane="bottomLeft" activeCell="K22" sqref="K22"/>
    </sheetView>
  </sheetViews>
  <sheetFormatPr defaultRowHeight="15"/>
  <cols>
    <col min="1" max="1" width="18.42578125" style="35" customWidth="1"/>
    <col min="2" max="2" width="12.42578125" style="35" bestFit="1" customWidth="1"/>
    <col min="3" max="3" width="8.85546875" style="35" customWidth="1"/>
    <col min="4" max="4" width="12.7109375" style="35" bestFit="1" customWidth="1"/>
    <col min="5" max="5" width="15.7109375" style="35" bestFit="1" customWidth="1"/>
    <col min="6" max="7" width="11" style="35" bestFit="1" customWidth="1"/>
    <col min="8" max="8" width="7.140625" style="35" customWidth="1"/>
    <col min="9" max="9" width="16.140625" style="35" bestFit="1" customWidth="1"/>
    <col min="10" max="10" width="21.85546875" style="35" bestFit="1" customWidth="1"/>
    <col min="11" max="11" width="23" style="35" bestFit="1" customWidth="1"/>
    <col min="12" max="12" width="6.42578125" style="35" customWidth="1"/>
    <col min="13" max="13" width="12.7109375" style="35" bestFit="1" customWidth="1"/>
    <col min="14" max="16384" width="9.140625" style="35"/>
  </cols>
  <sheetData>
    <row r="1" spans="1:13" s="33" customFormat="1">
      <c r="A1" s="33" t="s">
        <v>140</v>
      </c>
      <c r="B1" s="33" t="s">
        <v>141</v>
      </c>
      <c r="C1" s="33" t="s">
        <v>142</v>
      </c>
      <c r="D1" s="33" t="s">
        <v>181</v>
      </c>
      <c r="E1" s="33" t="s">
        <v>182</v>
      </c>
      <c r="F1" s="33" t="s">
        <v>183</v>
      </c>
      <c r="G1" s="33" t="s">
        <v>184</v>
      </c>
      <c r="H1" s="33" t="s">
        <v>143</v>
      </c>
      <c r="I1" s="33" t="s">
        <v>144</v>
      </c>
      <c r="J1" s="33" t="s">
        <v>186</v>
      </c>
    </row>
    <row r="2" spans="1:13">
      <c r="A2" s="37" t="s">
        <v>179</v>
      </c>
      <c r="B2" s="38" t="s">
        <v>146</v>
      </c>
      <c r="C2" s="38" t="s">
        <v>147</v>
      </c>
      <c r="D2" s="38">
        <v>1023871.75</v>
      </c>
      <c r="E2" s="38">
        <v>102760448</v>
      </c>
      <c r="F2" s="38">
        <v>1652.16</v>
      </c>
      <c r="G2" s="38">
        <v>1022219.59</v>
      </c>
      <c r="H2" s="39">
        <v>1.6000000000000001E-3</v>
      </c>
      <c r="I2" s="38" t="s">
        <v>180</v>
      </c>
      <c r="K2" s="35" t="s">
        <v>187</v>
      </c>
      <c r="L2" s="36"/>
    </row>
    <row r="3" spans="1:13">
      <c r="A3" s="34" t="s">
        <v>175</v>
      </c>
      <c r="B3" s="35" t="s">
        <v>146</v>
      </c>
      <c r="C3" s="35" t="s">
        <v>147</v>
      </c>
      <c r="D3" s="35">
        <v>5655179.6200000001</v>
      </c>
      <c r="E3" s="35">
        <v>102760448</v>
      </c>
      <c r="F3" s="35">
        <v>5310477.5199999996</v>
      </c>
      <c r="G3" s="35">
        <v>344702.11</v>
      </c>
      <c r="H3" s="36">
        <v>0.93899999999999995</v>
      </c>
      <c r="I3" s="35" t="s">
        <v>153</v>
      </c>
      <c r="K3" s="35" t="s">
        <v>188</v>
      </c>
      <c r="L3" s="36"/>
    </row>
    <row r="4" spans="1:13">
      <c r="A4" s="35" t="s">
        <v>151</v>
      </c>
      <c r="B4" s="35" t="s">
        <v>152</v>
      </c>
      <c r="C4" s="35" t="s">
        <v>147</v>
      </c>
      <c r="D4" s="35">
        <v>0</v>
      </c>
      <c r="E4" s="35" t="s">
        <v>185</v>
      </c>
      <c r="F4" s="35">
        <v>0</v>
      </c>
      <c r="G4" s="35">
        <v>0</v>
      </c>
      <c r="H4" s="36">
        <v>0</v>
      </c>
      <c r="I4" s="35" t="s">
        <v>153</v>
      </c>
      <c r="K4" s="35" t="s">
        <v>188</v>
      </c>
      <c r="L4" s="36"/>
      <c r="M4" s="36"/>
    </row>
    <row r="5" spans="1:13">
      <c r="A5" s="34" t="s">
        <v>170</v>
      </c>
      <c r="B5" s="35" t="s">
        <v>152</v>
      </c>
      <c r="C5" s="35" t="s">
        <v>147</v>
      </c>
      <c r="D5" s="35">
        <v>0</v>
      </c>
      <c r="E5" s="35" t="s">
        <v>185</v>
      </c>
      <c r="F5" s="35">
        <v>0</v>
      </c>
      <c r="G5" s="35">
        <v>0</v>
      </c>
      <c r="H5" s="36">
        <v>0</v>
      </c>
      <c r="I5" s="35" t="s">
        <v>153</v>
      </c>
      <c r="J5" s="38" t="s">
        <v>191</v>
      </c>
      <c r="K5" s="35" t="s">
        <v>188</v>
      </c>
      <c r="L5" s="36"/>
    </row>
    <row r="6" spans="1:13">
      <c r="A6" s="41" t="s">
        <v>168</v>
      </c>
      <c r="B6" s="42" t="s">
        <v>146</v>
      </c>
      <c r="C6" s="42" t="s">
        <v>150</v>
      </c>
      <c r="D6" s="42">
        <v>5655179.6200000001</v>
      </c>
      <c r="E6" s="42">
        <v>102760448</v>
      </c>
      <c r="F6" s="42">
        <v>5311154.6500000004</v>
      </c>
      <c r="G6" s="42">
        <v>344024.98</v>
      </c>
      <c r="H6" s="43">
        <v>3.9199999999999999E-2</v>
      </c>
      <c r="I6" s="42" t="s">
        <v>153</v>
      </c>
      <c r="J6" s="35" t="s">
        <v>193</v>
      </c>
      <c r="K6" s="35" t="s">
        <v>194</v>
      </c>
      <c r="L6" s="36"/>
    </row>
    <row r="7" spans="1:13" s="38" customFormat="1">
      <c r="A7" s="37" t="s">
        <v>163</v>
      </c>
      <c r="B7" s="38" t="s">
        <v>152</v>
      </c>
      <c r="C7" s="38" t="s">
        <v>147</v>
      </c>
      <c r="D7" s="38">
        <v>0</v>
      </c>
      <c r="E7" s="38">
        <v>102760448</v>
      </c>
      <c r="F7" s="38">
        <v>0</v>
      </c>
      <c r="G7" s="38">
        <v>0</v>
      </c>
      <c r="H7" s="39">
        <v>0</v>
      </c>
      <c r="I7" s="38" t="s">
        <v>148</v>
      </c>
      <c r="K7" s="38" t="s">
        <v>189</v>
      </c>
      <c r="L7" s="39"/>
    </row>
    <row r="8" spans="1:13" s="38" customFormat="1">
      <c r="A8" s="37" t="s">
        <v>78</v>
      </c>
      <c r="B8" s="38" t="s">
        <v>146</v>
      </c>
      <c r="C8" s="38" t="s">
        <v>147</v>
      </c>
      <c r="D8" s="38">
        <v>307071.94</v>
      </c>
      <c r="E8" s="38">
        <v>31457280</v>
      </c>
      <c r="F8" s="38">
        <v>20942.39</v>
      </c>
      <c r="G8" s="38">
        <v>286129.55</v>
      </c>
      <c r="H8" s="39">
        <v>6.8199999999999997E-2</v>
      </c>
      <c r="I8" s="38" t="s">
        <v>148</v>
      </c>
      <c r="K8" s="38" t="s">
        <v>190</v>
      </c>
      <c r="L8" s="39"/>
    </row>
    <row r="9" spans="1:13" s="38" customFormat="1">
      <c r="A9" s="37" t="s">
        <v>178</v>
      </c>
      <c r="B9" s="38" t="s">
        <v>146</v>
      </c>
      <c r="C9" s="38" t="s">
        <v>147</v>
      </c>
      <c r="D9" s="38">
        <v>611081.88</v>
      </c>
      <c r="E9" s="38">
        <v>31457280</v>
      </c>
      <c r="F9" s="38">
        <v>433976.72</v>
      </c>
      <c r="G9" s="38">
        <v>177105.16</v>
      </c>
      <c r="H9" s="39">
        <v>0.71020000000000005</v>
      </c>
      <c r="I9" s="38" t="s">
        <v>148</v>
      </c>
      <c r="L9" s="39"/>
      <c r="M9" s="39"/>
    </row>
    <row r="10" spans="1:13" s="38" customFormat="1">
      <c r="A10" s="37" t="s">
        <v>156</v>
      </c>
      <c r="B10" s="38" t="s">
        <v>146</v>
      </c>
      <c r="C10" s="38" t="s">
        <v>147</v>
      </c>
      <c r="D10" s="38">
        <v>2010887.88</v>
      </c>
      <c r="E10" s="38" t="s">
        <v>185</v>
      </c>
      <c r="F10" s="38">
        <v>1996991.69</v>
      </c>
      <c r="G10" s="38">
        <v>13896.19</v>
      </c>
      <c r="H10" s="39">
        <v>0.99309999999999998</v>
      </c>
      <c r="I10" s="38" t="s">
        <v>148</v>
      </c>
      <c r="L10" s="39"/>
    </row>
    <row r="11" spans="1:13" s="38" customFormat="1">
      <c r="A11" s="40" t="s">
        <v>176</v>
      </c>
      <c r="B11" s="38" t="s">
        <v>146</v>
      </c>
      <c r="C11" s="38" t="s">
        <v>147</v>
      </c>
      <c r="D11" s="38">
        <v>2047871.94</v>
      </c>
      <c r="E11" s="38">
        <v>31457280</v>
      </c>
      <c r="F11" s="38">
        <v>1495305.5</v>
      </c>
      <c r="G11" s="38">
        <v>552566.43999999994</v>
      </c>
      <c r="H11" s="39">
        <v>0.73019999999999996</v>
      </c>
      <c r="I11" s="38" t="s">
        <v>148</v>
      </c>
      <c r="L11" s="39"/>
    </row>
    <row r="12" spans="1:13" s="38" customFormat="1">
      <c r="A12" s="37" t="s">
        <v>169</v>
      </c>
      <c r="B12" s="38" t="s">
        <v>146</v>
      </c>
      <c r="C12" s="38" t="s">
        <v>147</v>
      </c>
      <c r="D12" s="38">
        <v>3719110.19</v>
      </c>
      <c r="E12" s="38" t="s">
        <v>185</v>
      </c>
      <c r="F12" s="38">
        <v>1560906.75</v>
      </c>
      <c r="G12" s="38">
        <v>2158203.44</v>
      </c>
      <c r="H12" s="39">
        <v>0.41970000000000002</v>
      </c>
      <c r="I12" s="38" t="s">
        <v>148</v>
      </c>
      <c r="J12" s="38" t="s">
        <v>191</v>
      </c>
      <c r="K12" s="38" t="s">
        <v>195</v>
      </c>
      <c r="L12" s="39"/>
    </row>
    <row r="13" spans="1:13" s="38" customFormat="1">
      <c r="A13" s="37" t="s">
        <v>145</v>
      </c>
      <c r="B13" s="38" t="s">
        <v>146</v>
      </c>
      <c r="C13" s="38" t="s">
        <v>147</v>
      </c>
      <c r="D13" s="38">
        <v>524477.31000000006</v>
      </c>
      <c r="E13" s="38" t="s">
        <v>185</v>
      </c>
      <c r="F13" s="38">
        <v>176814.13</v>
      </c>
      <c r="G13" s="38">
        <v>347663.18</v>
      </c>
      <c r="H13" s="39">
        <v>0.33710000000000001</v>
      </c>
      <c r="I13" s="38" t="s">
        <v>148</v>
      </c>
      <c r="J13" s="38" t="s">
        <v>191</v>
      </c>
      <c r="K13" s="38" t="s">
        <v>197</v>
      </c>
      <c r="L13" s="39"/>
      <c r="M13" s="39"/>
    </row>
    <row r="14" spans="1:13" s="38" customFormat="1">
      <c r="A14" s="37" t="s">
        <v>81</v>
      </c>
      <c r="B14" s="38" t="s">
        <v>146</v>
      </c>
      <c r="C14" s="38" t="s">
        <v>147</v>
      </c>
      <c r="D14" s="38">
        <v>1445759.69</v>
      </c>
      <c r="E14" s="38" t="s">
        <v>185</v>
      </c>
      <c r="F14" s="38">
        <v>606645.19999999995</v>
      </c>
      <c r="G14" s="38">
        <v>839114.49</v>
      </c>
      <c r="H14" s="39">
        <v>0.41959999999999997</v>
      </c>
      <c r="I14" s="38" t="s">
        <v>148</v>
      </c>
      <c r="K14" s="38" t="s">
        <v>198</v>
      </c>
      <c r="L14" s="39"/>
    </row>
    <row r="15" spans="1:13" s="38" customFormat="1">
      <c r="A15" s="37" t="s">
        <v>157</v>
      </c>
      <c r="B15" s="38" t="s">
        <v>152</v>
      </c>
      <c r="C15" s="38" t="s">
        <v>147</v>
      </c>
      <c r="D15" s="38">
        <v>0</v>
      </c>
      <c r="E15" s="38" t="s">
        <v>185</v>
      </c>
      <c r="F15" s="38">
        <v>0</v>
      </c>
      <c r="G15" s="38">
        <v>0</v>
      </c>
      <c r="H15" s="39">
        <v>0</v>
      </c>
      <c r="I15" s="38" t="s">
        <v>148</v>
      </c>
      <c r="L15" s="39"/>
    </row>
    <row r="16" spans="1:13" s="38" customFormat="1">
      <c r="A16" s="38" t="s">
        <v>160</v>
      </c>
      <c r="B16" s="38" t="s">
        <v>146</v>
      </c>
      <c r="C16" s="38" t="s">
        <v>147</v>
      </c>
      <c r="D16" s="38">
        <v>6469731.1200000001</v>
      </c>
      <c r="E16" s="38">
        <v>31457280</v>
      </c>
      <c r="F16" s="38">
        <v>4282788.41</v>
      </c>
      <c r="G16" s="38">
        <v>2186942.7200000002</v>
      </c>
      <c r="H16" s="39">
        <v>0.66200000000000003</v>
      </c>
      <c r="I16" s="38" t="s">
        <v>148</v>
      </c>
      <c r="K16" s="38" t="s">
        <v>199</v>
      </c>
      <c r="L16" s="39"/>
    </row>
    <row r="17" spans="1:12" s="38" customFormat="1">
      <c r="A17" s="37" t="s">
        <v>154</v>
      </c>
      <c r="B17" s="38" t="s">
        <v>152</v>
      </c>
      <c r="C17" s="38" t="s">
        <v>147</v>
      </c>
      <c r="D17" s="38">
        <v>0</v>
      </c>
      <c r="E17" s="38" t="s">
        <v>185</v>
      </c>
      <c r="F17" s="38">
        <v>0</v>
      </c>
      <c r="G17" s="38">
        <v>0</v>
      </c>
      <c r="H17" s="39">
        <v>0</v>
      </c>
      <c r="I17" s="38" t="s">
        <v>148</v>
      </c>
      <c r="L17" s="39"/>
    </row>
    <row r="18" spans="1:12" s="38" customFormat="1">
      <c r="A18" s="37" t="s">
        <v>177</v>
      </c>
      <c r="B18" s="38" t="s">
        <v>146</v>
      </c>
      <c r="C18" s="38" t="s">
        <v>147</v>
      </c>
      <c r="D18" s="38">
        <v>61311.94</v>
      </c>
      <c r="E18" s="38">
        <v>31457280</v>
      </c>
      <c r="F18" s="38">
        <v>39004.04</v>
      </c>
      <c r="G18" s="38">
        <v>22307.9</v>
      </c>
      <c r="H18" s="39">
        <v>0.63619999999999999</v>
      </c>
      <c r="I18" s="38" t="s">
        <v>148</v>
      </c>
      <c r="K18" s="38" t="s">
        <v>200</v>
      </c>
      <c r="L18" s="39"/>
    </row>
    <row r="19" spans="1:12" s="38" customFormat="1">
      <c r="A19" s="37" t="s">
        <v>171</v>
      </c>
      <c r="B19" s="38" t="s">
        <v>152</v>
      </c>
      <c r="C19" s="38" t="s">
        <v>147</v>
      </c>
      <c r="D19" s="38">
        <v>0</v>
      </c>
      <c r="E19" s="38" t="s">
        <v>185</v>
      </c>
      <c r="F19" s="38">
        <v>0</v>
      </c>
      <c r="G19" s="38">
        <v>0</v>
      </c>
      <c r="H19" s="39">
        <v>0</v>
      </c>
      <c r="I19" s="38" t="s">
        <v>148</v>
      </c>
      <c r="J19" s="38" t="s">
        <v>191</v>
      </c>
      <c r="L19" s="39"/>
    </row>
    <row r="20" spans="1:12" s="45" customFormat="1">
      <c r="A20" s="44" t="s">
        <v>173</v>
      </c>
      <c r="B20" s="45" t="s">
        <v>146</v>
      </c>
      <c r="C20" s="45" t="s">
        <v>150</v>
      </c>
      <c r="D20" s="45">
        <v>307071.94</v>
      </c>
      <c r="E20" s="45">
        <v>31457280</v>
      </c>
      <c r="F20" s="45">
        <v>20946.95</v>
      </c>
      <c r="G20" s="45">
        <v>286124.98</v>
      </c>
      <c r="H20" s="46">
        <v>6.8199999999999997E-2</v>
      </c>
      <c r="I20" s="45" t="s">
        <v>148</v>
      </c>
      <c r="J20" s="38" t="s">
        <v>191</v>
      </c>
      <c r="L20" s="46"/>
    </row>
    <row r="21" spans="1:12" s="45" customFormat="1">
      <c r="A21" s="44" t="s">
        <v>149</v>
      </c>
      <c r="B21" s="45" t="s">
        <v>146</v>
      </c>
      <c r="C21" s="45" t="s">
        <v>150</v>
      </c>
      <c r="D21" s="45">
        <v>6469731.1200000001</v>
      </c>
      <c r="E21" s="45">
        <v>31457280</v>
      </c>
      <c r="F21" s="45">
        <v>4271443.3499999996</v>
      </c>
      <c r="G21" s="45">
        <v>2198287.77</v>
      </c>
      <c r="H21" s="46">
        <v>0.66020000000000001</v>
      </c>
      <c r="I21" s="45" t="s">
        <v>148</v>
      </c>
      <c r="J21" s="45" t="s">
        <v>192</v>
      </c>
      <c r="L21" s="46"/>
    </row>
    <row r="22" spans="1:12" s="45" customFormat="1">
      <c r="A22" s="44" t="s">
        <v>155</v>
      </c>
      <c r="B22" s="45" t="s">
        <v>146</v>
      </c>
      <c r="C22" s="45" t="s">
        <v>150</v>
      </c>
      <c r="D22" s="45">
        <v>2047871.94</v>
      </c>
      <c r="E22" s="45">
        <v>31457280</v>
      </c>
      <c r="F22" s="45">
        <v>1495612.55</v>
      </c>
      <c r="G22" s="45">
        <v>552259.38</v>
      </c>
      <c r="H22" s="46">
        <v>0.73029999999999995</v>
      </c>
      <c r="I22" s="45" t="s">
        <v>148</v>
      </c>
      <c r="L22" s="46"/>
    </row>
    <row r="23" spans="1:12">
      <c r="A23" s="34" t="s">
        <v>83</v>
      </c>
      <c r="B23" s="35" t="s">
        <v>146</v>
      </c>
      <c r="C23" s="35" t="s">
        <v>147</v>
      </c>
      <c r="D23" s="35">
        <v>4602855.5599999996</v>
      </c>
      <c r="E23" s="35" t="s">
        <v>185</v>
      </c>
      <c r="F23" s="35">
        <v>4009218.48</v>
      </c>
      <c r="G23" s="35">
        <v>593637.07999999996</v>
      </c>
      <c r="H23" s="36">
        <v>0.871</v>
      </c>
      <c r="I23" s="35" t="s">
        <v>159</v>
      </c>
      <c r="L23" s="36"/>
    </row>
    <row r="24" spans="1:12">
      <c r="A24" s="34" t="s">
        <v>158</v>
      </c>
      <c r="B24" s="35" t="s">
        <v>152</v>
      </c>
      <c r="C24" s="35" t="s">
        <v>147</v>
      </c>
      <c r="D24" s="35">
        <v>0</v>
      </c>
      <c r="E24" s="35" t="s">
        <v>185</v>
      </c>
      <c r="F24" s="35">
        <v>0</v>
      </c>
      <c r="G24" s="35">
        <v>0</v>
      </c>
      <c r="H24" s="36">
        <v>0</v>
      </c>
      <c r="I24" s="35" t="s">
        <v>159</v>
      </c>
      <c r="L24" s="36"/>
    </row>
    <row r="25" spans="1:12" s="42" customFormat="1">
      <c r="A25" s="41" t="s">
        <v>164</v>
      </c>
      <c r="B25" s="42" t="s">
        <v>146</v>
      </c>
      <c r="C25" s="42" t="s">
        <v>150</v>
      </c>
      <c r="D25" s="42">
        <v>4090855.62</v>
      </c>
      <c r="E25" s="42" t="s">
        <v>185</v>
      </c>
      <c r="F25" s="42">
        <v>2609757.4500000002</v>
      </c>
      <c r="G25" s="42">
        <v>1481098.18</v>
      </c>
      <c r="H25" s="43">
        <v>0.63790000000000002</v>
      </c>
      <c r="I25" s="42" t="s">
        <v>159</v>
      </c>
      <c r="J25" s="42" t="s">
        <v>193</v>
      </c>
      <c r="L25" s="43"/>
    </row>
    <row r="26" spans="1:12" s="38" customFormat="1">
      <c r="A26" s="37" t="s">
        <v>161</v>
      </c>
      <c r="B26" s="38" t="s">
        <v>146</v>
      </c>
      <c r="C26" s="38" t="s">
        <v>147</v>
      </c>
      <c r="D26" s="38">
        <v>20351.939999999999</v>
      </c>
      <c r="E26" s="38">
        <v>102760448</v>
      </c>
      <c r="F26" s="38">
        <v>9210.3700000000008</v>
      </c>
      <c r="G26" s="38">
        <v>11141.57</v>
      </c>
      <c r="H26" s="39">
        <v>0.4526</v>
      </c>
      <c r="I26" s="38" t="s">
        <v>162</v>
      </c>
      <c r="L26" s="39"/>
    </row>
    <row r="27" spans="1:12" s="38" customFormat="1">
      <c r="A27" s="37" t="s">
        <v>172</v>
      </c>
      <c r="B27" s="38" t="s">
        <v>152</v>
      </c>
      <c r="C27" s="38" t="s">
        <v>166</v>
      </c>
      <c r="D27" s="38">
        <v>0</v>
      </c>
      <c r="E27" s="38" t="s">
        <v>185</v>
      </c>
      <c r="F27" s="38">
        <v>0</v>
      </c>
      <c r="G27" s="38">
        <v>0</v>
      </c>
      <c r="H27" s="39">
        <v>0</v>
      </c>
      <c r="I27" s="38" t="s">
        <v>162</v>
      </c>
      <c r="L27" s="39"/>
    </row>
    <row r="28" spans="1:12" s="38" customFormat="1">
      <c r="A28" s="37" t="s">
        <v>174</v>
      </c>
      <c r="B28" s="38" t="s">
        <v>146</v>
      </c>
      <c r="C28" s="38" t="s">
        <v>147</v>
      </c>
      <c r="D28" s="38">
        <v>20351.939999999999</v>
      </c>
      <c r="E28" s="38">
        <v>102760448</v>
      </c>
      <c r="F28" s="38">
        <v>13203.62</v>
      </c>
      <c r="G28" s="38">
        <v>7148.32</v>
      </c>
      <c r="H28" s="39">
        <v>0.64880000000000004</v>
      </c>
      <c r="I28" s="38" t="s">
        <v>167</v>
      </c>
      <c r="L28" s="39"/>
    </row>
    <row r="29" spans="1:12" s="38" customFormat="1">
      <c r="A29" s="37" t="s">
        <v>165</v>
      </c>
      <c r="B29" s="38" t="s">
        <v>152</v>
      </c>
      <c r="C29" s="38" t="s">
        <v>166</v>
      </c>
      <c r="D29" s="38">
        <v>0</v>
      </c>
      <c r="E29" s="38" t="s">
        <v>185</v>
      </c>
      <c r="F29" s="38">
        <v>0</v>
      </c>
      <c r="G29" s="38">
        <v>0</v>
      </c>
      <c r="H29" s="39">
        <v>0</v>
      </c>
      <c r="I29" s="38" t="s">
        <v>167</v>
      </c>
      <c r="L29" s="39"/>
    </row>
    <row r="30" spans="1:12">
      <c r="A30" s="34"/>
    </row>
    <row r="31" spans="1:12">
      <c r="A31" s="34"/>
      <c r="J31" s="35" t="s">
        <v>196</v>
      </c>
    </row>
    <row r="32" spans="1:12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</sheetData>
  <sortState ref="A2:M29">
    <sortCondition ref="I2:I29"/>
    <sortCondition descending="1" ref="C2:C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"/>
  <sheetViews>
    <sheetView zoomScaleNormal="100" zoomScalePageLayoutView="28" workbookViewId="0">
      <selection activeCell="E34" sqref="E34"/>
    </sheetView>
  </sheetViews>
  <sheetFormatPr defaultRowHeight="15"/>
  <cols>
    <col min="1" max="1" width="11.5703125" customWidth="1"/>
    <col min="2" max="2" width="50" customWidth="1"/>
    <col min="3" max="3" width="15.140625" style="1" bestFit="1" customWidth="1"/>
    <col min="4" max="4" width="17.5703125" style="1" customWidth="1"/>
    <col min="5" max="5" width="18.5703125" style="1" bestFit="1" customWidth="1"/>
    <col min="6" max="6" width="22" customWidth="1"/>
    <col min="7" max="7" width="25.85546875" bestFit="1" customWidth="1"/>
    <col min="8" max="8" width="9.5703125" bestFit="1" customWidth="1"/>
    <col min="9" max="9" width="16.7109375" bestFit="1" customWidth="1"/>
    <col min="10" max="10" width="18.5703125" bestFit="1" customWidth="1"/>
  </cols>
  <sheetData>
    <row r="1" spans="1:10">
      <c r="A1" t="s">
        <v>14</v>
      </c>
    </row>
    <row r="2" spans="1:10">
      <c r="A2" s="4" t="s">
        <v>10</v>
      </c>
      <c r="B2" t="s">
        <v>30</v>
      </c>
      <c r="F2" s="6" t="s">
        <v>20</v>
      </c>
    </row>
    <row r="3" spans="1:10">
      <c r="A3" s="4" t="s">
        <v>11</v>
      </c>
      <c r="B3" s="5">
        <v>40245</v>
      </c>
      <c r="F3" s="7" t="s">
        <v>21</v>
      </c>
    </row>
    <row r="4" spans="1:10" ht="30">
      <c r="A4" s="4" t="s">
        <v>12</v>
      </c>
      <c r="B4" s="3" t="s">
        <v>13</v>
      </c>
    </row>
    <row r="7" spans="1:10">
      <c r="C7" s="11" t="s">
        <v>7</v>
      </c>
      <c r="H7" s="12" t="s">
        <v>9</v>
      </c>
    </row>
    <row r="8" spans="1:10">
      <c r="C8" s="1" t="s">
        <v>5</v>
      </c>
      <c r="D8" t="s">
        <v>6</v>
      </c>
      <c r="E8" s="1" t="s">
        <v>18</v>
      </c>
      <c r="H8" s="1" t="s">
        <v>5</v>
      </c>
      <c r="I8" t="s">
        <v>6</v>
      </c>
      <c r="J8" s="1" t="s">
        <v>18</v>
      </c>
    </row>
    <row r="9" spans="1:10">
      <c r="B9" t="s">
        <v>8</v>
      </c>
      <c r="C9" s="8">
        <v>4</v>
      </c>
      <c r="D9" s="2">
        <v>6000</v>
      </c>
      <c r="E9" s="2">
        <f>C9*D9</f>
        <v>24000</v>
      </c>
      <c r="G9" t="s">
        <v>29</v>
      </c>
      <c r="H9" s="8">
        <v>0</v>
      </c>
      <c r="I9" s="2">
        <v>6000</v>
      </c>
      <c r="J9" s="2">
        <f>H9*I9</f>
        <v>0</v>
      </c>
    </row>
    <row r="10" spans="1:10">
      <c r="B10" t="s">
        <v>19</v>
      </c>
      <c r="C10" s="8">
        <v>10</v>
      </c>
      <c r="D10" s="2">
        <v>1100</v>
      </c>
      <c r="E10" s="2">
        <f t="shared" ref="E10:E18" si="0">C10*D10</f>
        <v>11000</v>
      </c>
      <c r="G10" t="s">
        <v>19</v>
      </c>
      <c r="H10" s="8">
        <v>2</v>
      </c>
      <c r="I10" s="2">
        <v>1100</v>
      </c>
      <c r="J10" s="2">
        <f t="shared" ref="J10:J18" si="1">H10*I10</f>
        <v>2200</v>
      </c>
    </row>
    <row r="11" spans="1:10">
      <c r="B11" t="s">
        <v>15</v>
      </c>
      <c r="C11" s="8">
        <v>1</v>
      </c>
      <c r="D11" s="2">
        <v>6000</v>
      </c>
      <c r="E11" s="2">
        <f t="shared" si="0"/>
        <v>6000</v>
      </c>
      <c r="G11" t="s">
        <v>15</v>
      </c>
      <c r="H11" s="9">
        <v>1</v>
      </c>
      <c r="I11" s="2">
        <v>6000</v>
      </c>
      <c r="J11" s="2">
        <f t="shared" si="1"/>
        <v>6000</v>
      </c>
    </row>
    <row r="12" spans="1:10">
      <c r="B12" t="s">
        <v>16</v>
      </c>
      <c r="C12" s="9">
        <v>1</v>
      </c>
      <c r="D12" s="2">
        <v>5000</v>
      </c>
      <c r="E12" s="2">
        <f t="shared" si="0"/>
        <v>5000</v>
      </c>
      <c r="G12" t="s">
        <v>16</v>
      </c>
      <c r="H12" s="9">
        <v>1</v>
      </c>
      <c r="I12" s="2">
        <v>5000</v>
      </c>
      <c r="J12" s="2">
        <f t="shared" si="1"/>
        <v>5000</v>
      </c>
    </row>
    <row r="13" spans="1:10">
      <c r="B13" t="s">
        <v>22</v>
      </c>
      <c r="C13" s="8">
        <v>1</v>
      </c>
      <c r="D13" s="2">
        <v>7500</v>
      </c>
      <c r="E13" s="2">
        <f t="shared" si="0"/>
        <v>7500</v>
      </c>
      <c r="G13" t="s">
        <v>22</v>
      </c>
      <c r="H13" s="8">
        <v>1</v>
      </c>
      <c r="I13" s="2">
        <v>7500</v>
      </c>
      <c r="J13" s="2">
        <f t="shared" si="1"/>
        <v>7500</v>
      </c>
    </row>
    <row r="14" spans="1:10">
      <c r="B14" t="s">
        <v>17</v>
      </c>
      <c r="C14" s="8">
        <v>1</v>
      </c>
      <c r="D14" s="2">
        <v>5000</v>
      </c>
      <c r="E14" s="2">
        <f t="shared" si="0"/>
        <v>5000</v>
      </c>
      <c r="G14" t="s">
        <v>17</v>
      </c>
      <c r="H14" s="9">
        <v>1</v>
      </c>
      <c r="I14" s="2">
        <v>5000</v>
      </c>
      <c r="J14" s="2">
        <f t="shared" si="1"/>
        <v>5000</v>
      </c>
    </row>
    <row r="15" spans="1:10">
      <c r="B15" t="s">
        <v>0</v>
      </c>
      <c r="C15" s="9">
        <v>10</v>
      </c>
      <c r="D15" s="2">
        <v>100</v>
      </c>
      <c r="E15" s="2">
        <f t="shared" si="0"/>
        <v>1000</v>
      </c>
      <c r="G15" t="s">
        <v>0</v>
      </c>
      <c r="H15" s="9">
        <v>10</v>
      </c>
      <c r="I15" s="2">
        <v>100</v>
      </c>
      <c r="J15" s="2">
        <f t="shared" si="1"/>
        <v>1000</v>
      </c>
    </row>
    <row r="16" spans="1:10">
      <c r="B16" t="s">
        <v>1</v>
      </c>
      <c r="C16" s="9">
        <v>1</v>
      </c>
      <c r="D16" s="2">
        <v>5000</v>
      </c>
      <c r="E16" s="2">
        <f t="shared" si="0"/>
        <v>5000</v>
      </c>
      <c r="G16" t="s">
        <v>1</v>
      </c>
      <c r="H16" s="9">
        <v>1</v>
      </c>
      <c r="I16" s="2">
        <v>5000</v>
      </c>
      <c r="J16" s="2">
        <f t="shared" si="1"/>
        <v>5000</v>
      </c>
    </row>
    <row r="17" spans="1:10">
      <c r="B17" t="s">
        <v>2</v>
      </c>
      <c r="C17" s="9">
        <v>1</v>
      </c>
      <c r="D17" s="2">
        <v>1000</v>
      </c>
      <c r="E17" s="2">
        <f t="shared" si="0"/>
        <v>1000</v>
      </c>
      <c r="G17" t="s">
        <v>2</v>
      </c>
      <c r="H17" s="1">
        <v>0</v>
      </c>
      <c r="I17" s="2">
        <v>0</v>
      </c>
      <c r="J17" s="2">
        <f t="shared" si="1"/>
        <v>0</v>
      </c>
    </row>
    <row r="18" spans="1:10" s="13" customFormat="1">
      <c r="B18" s="13" t="s">
        <v>3</v>
      </c>
      <c r="C18" s="14">
        <v>0</v>
      </c>
      <c r="D18" s="15">
        <v>0</v>
      </c>
      <c r="E18" s="15">
        <f t="shared" si="0"/>
        <v>0</v>
      </c>
      <c r="G18" s="13" t="s">
        <v>3</v>
      </c>
      <c r="H18" s="14">
        <v>0</v>
      </c>
      <c r="I18" s="15">
        <v>0</v>
      </c>
      <c r="J18" s="15">
        <f t="shared" si="1"/>
        <v>0</v>
      </c>
    </row>
    <row r="19" spans="1:10">
      <c r="E19" s="10">
        <f>SUM(E9:E18)</f>
        <v>65500</v>
      </c>
      <c r="H19" s="1"/>
      <c r="I19" s="1"/>
      <c r="J19" s="10">
        <f>SUM(J9:J18)</f>
        <v>31700</v>
      </c>
    </row>
    <row r="20" spans="1:10">
      <c r="B20" t="s">
        <v>4</v>
      </c>
    </row>
    <row r="22" spans="1:10">
      <c r="D22" s="6" t="s">
        <v>20</v>
      </c>
      <c r="E22" s="2">
        <v>53000</v>
      </c>
      <c r="I22" s="6" t="s">
        <v>20</v>
      </c>
      <c r="J22" s="2">
        <v>9700</v>
      </c>
    </row>
    <row r="23" spans="1:10">
      <c r="D23" s="7" t="s">
        <v>21</v>
      </c>
      <c r="E23" s="2">
        <v>12000</v>
      </c>
      <c r="I23" s="7" t="s">
        <v>21</v>
      </c>
      <c r="J23" s="2">
        <v>22000</v>
      </c>
    </row>
    <row r="24" spans="1:10">
      <c r="E24" s="10">
        <f>SUM(E22:E23)</f>
        <v>65000</v>
      </c>
      <c r="J24" s="16">
        <f>SUM(J22:J23)</f>
        <v>31700</v>
      </c>
    </row>
    <row r="25" spans="1:10">
      <c r="B25" t="s">
        <v>23</v>
      </c>
    </row>
    <row r="26" spans="1:10">
      <c r="A26" t="s">
        <v>24</v>
      </c>
      <c r="B26" t="s">
        <v>26</v>
      </c>
      <c r="D26" s="2">
        <v>0</v>
      </c>
      <c r="E26" s="2">
        <f t="shared" ref="E26" si="2">C26*D26</f>
        <v>0</v>
      </c>
    </row>
    <row r="27" spans="1:10">
      <c r="A27" t="s">
        <v>25</v>
      </c>
      <c r="B27" t="s">
        <v>27</v>
      </c>
      <c r="D27" s="2"/>
      <c r="E27" s="2">
        <f t="shared" ref="E27:E28" si="3">C27*D27</f>
        <v>0</v>
      </c>
    </row>
    <row r="28" spans="1:10">
      <c r="B28" t="s">
        <v>28</v>
      </c>
      <c r="D28" s="2"/>
      <c r="E28" s="2">
        <f t="shared" si="3"/>
        <v>0</v>
      </c>
    </row>
  </sheetData>
  <pageMargins left="0.7" right="0.7" top="0.75" bottom="0.75" header="0.3" footer="0.3"/>
  <pageSetup scale="4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7"/>
  <sheetViews>
    <sheetView workbookViewId="0">
      <selection activeCell="A7" sqref="A7:XFD7"/>
    </sheetView>
  </sheetViews>
  <sheetFormatPr defaultRowHeight="15"/>
  <sheetData>
    <row r="1" spans="1:1">
      <c r="A1" s="4" t="s">
        <v>86</v>
      </c>
    </row>
    <row r="2" spans="1:1">
      <c r="A2" s="31" t="s">
        <v>87</v>
      </c>
    </row>
    <row r="3" spans="1:1">
      <c r="A3" s="31" t="s">
        <v>88</v>
      </c>
    </row>
    <row r="4" spans="1:1">
      <c r="A4" s="31"/>
    </row>
    <row r="5" spans="1:1">
      <c r="A5" s="31" t="s">
        <v>89</v>
      </c>
    </row>
    <row r="6" spans="1:1">
      <c r="A6" s="31" t="s">
        <v>90</v>
      </c>
    </row>
    <row r="7" spans="1:1">
      <c r="A7" s="31" t="s">
        <v>91</v>
      </c>
    </row>
    <row r="8" spans="1:1">
      <c r="A8" s="31" t="s">
        <v>92</v>
      </c>
    </row>
    <row r="9" spans="1:1">
      <c r="A9" s="31" t="s">
        <v>93</v>
      </c>
    </row>
    <row r="10" spans="1:1">
      <c r="A10" s="31" t="s">
        <v>94</v>
      </c>
    </row>
    <row r="11" spans="1:1">
      <c r="A11" s="31" t="s">
        <v>95</v>
      </c>
    </row>
    <row r="12" spans="1:1">
      <c r="A12" s="31" t="s">
        <v>96</v>
      </c>
    </row>
    <row r="13" spans="1:1">
      <c r="A13" s="31" t="s">
        <v>97</v>
      </c>
    </row>
    <row r="14" spans="1:1">
      <c r="A14" s="31" t="s">
        <v>98</v>
      </c>
    </row>
    <row r="15" spans="1:1">
      <c r="A15" s="31" t="s">
        <v>99</v>
      </c>
    </row>
    <row r="16" spans="1:1">
      <c r="A16" s="31" t="s">
        <v>100</v>
      </c>
    </row>
    <row r="17" spans="1:1">
      <c r="A17" s="31" t="s">
        <v>101</v>
      </c>
    </row>
    <row r="18" spans="1:1">
      <c r="A18" s="31" t="s">
        <v>102</v>
      </c>
    </row>
    <row r="19" spans="1:1">
      <c r="A19" s="31" t="s">
        <v>103</v>
      </c>
    </row>
    <row r="20" spans="1:1">
      <c r="A20" s="31" t="s">
        <v>104</v>
      </c>
    </row>
    <row r="21" spans="1:1">
      <c r="A21" s="31" t="s">
        <v>88</v>
      </c>
    </row>
    <row r="22" spans="1:1">
      <c r="A22" s="31"/>
    </row>
    <row r="23" spans="1:1">
      <c r="A23" s="31" t="s">
        <v>89</v>
      </c>
    </row>
    <row r="24" spans="1:1">
      <c r="A24" s="31" t="s">
        <v>90</v>
      </c>
    </row>
    <row r="25" spans="1:1">
      <c r="A25" s="31" t="s">
        <v>105</v>
      </c>
    </row>
    <row r="26" spans="1:1">
      <c r="A26" s="31" t="s">
        <v>106</v>
      </c>
    </row>
    <row r="27" spans="1:1">
      <c r="A27" s="31" t="s">
        <v>107</v>
      </c>
    </row>
    <row r="28" spans="1:1">
      <c r="A28" s="31" t="s">
        <v>108</v>
      </c>
    </row>
    <row r="29" spans="1:1">
      <c r="A29" s="31" t="s">
        <v>109</v>
      </c>
    </row>
    <row r="30" spans="1:1">
      <c r="A30" s="31" t="s">
        <v>110</v>
      </c>
    </row>
    <row r="31" spans="1:1">
      <c r="A31" s="31" t="s">
        <v>111</v>
      </c>
    </row>
    <row r="32" spans="1:1">
      <c r="A32" s="31" t="s">
        <v>112</v>
      </c>
    </row>
    <row r="33" spans="1:1">
      <c r="A33" s="31" t="s">
        <v>113</v>
      </c>
    </row>
    <row r="34" spans="1:1">
      <c r="A34" s="31" t="s">
        <v>114</v>
      </c>
    </row>
    <row r="35" spans="1:1">
      <c r="A35" s="31" t="s">
        <v>115</v>
      </c>
    </row>
    <row r="36" spans="1:1">
      <c r="A36" s="32" t="s">
        <v>116</v>
      </c>
    </row>
    <row r="37" spans="1:1">
      <c r="A37" s="31" t="s">
        <v>117</v>
      </c>
    </row>
    <row r="38" spans="1:1">
      <c r="A38" s="31" t="s">
        <v>118</v>
      </c>
    </row>
    <row r="41" spans="1:1">
      <c r="A41" s="4" t="s">
        <v>119</v>
      </c>
    </row>
    <row r="42" spans="1:1">
      <c r="A42" s="31"/>
    </row>
    <row r="43" spans="1:1">
      <c r="A43" s="31" t="s">
        <v>120</v>
      </c>
    </row>
    <row r="44" spans="1:1">
      <c r="A44" s="31" t="s">
        <v>121</v>
      </c>
    </row>
    <row r="45" spans="1:1">
      <c r="A45" s="31" t="s">
        <v>122</v>
      </c>
    </row>
    <row r="46" spans="1:1">
      <c r="A46" s="31" t="s">
        <v>123</v>
      </c>
    </row>
    <row r="47" spans="1:1">
      <c r="A47" s="31" t="s">
        <v>124</v>
      </c>
    </row>
    <row r="48" spans="1:1">
      <c r="A48" s="31" t="s">
        <v>125</v>
      </c>
    </row>
    <row r="49" spans="1:1">
      <c r="A49" s="31" t="s">
        <v>126</v>
      </c>
    </row>
    <row r="50" spans="1:1">
      <c r="A50" s="31" t="s">
        <v>127</v>
      </c>
    </row>
    <row r="52" spans="1:1">
      <c r="A52" s="31" t="s">
        <v>128</v>
      </c>
    </row>
    <row r="53" spans="1:1">
      <c r="A53" s="31" t="s">
        <v>129</v>
      </c>
    </row>
    <row r="54" spans="1:1">
      <c r="A54" s="31"/>
    </row>
    <row r="55" spans="1:1">
      <c r="A55" s="31" t="s">
        <v>130</v>
      </c>
    </row>
    <row r="56" spans="1:1">
      <c r="A56" s="31" t="s">
        <v>131</v>
      </c>
    </row>
    <row r="57" spans="1:1">
      <c r="A57" s="31" t="s">
        <v>132</v>
      </c>
    </row>
    <row r="58" spans="1:1">
      <c r="A58" s="31" t="s">
        <v>133</v>
      </c>
    </row>
    <row r="59" spans="1:1">
      <c r="A59" s="31" t="s">
        <v>134</v>
      </c>
    </row>
    <row r="60" spans="1:1">
      <c r="A60" s="31" t="s">
        <v>135</v>
      </c>
    </row>
    <row r="61" spans="1:1">
      <c r="A61" s="31"/>
    </row>
    <row r="62" spans="1:1">
      <c r="A62" s="31" t="s">
        <v>130</v>
      </c>
    </row>
    <row r="63" spans="1:1">
      <c r="A63" s="31" t="s">
        <v>131</v>
      </c>
    </row>
    <row r="64" spans="1:1">
      <c r="A64" s="31" t="s">
        <v>136</v>
      </c>
    </row>
    <row r="65" spans="1:1">
      <c r="A65" s="31" t="s">
        <v>137</v>
      </c>
    </row>
    <row r="66" spans="1:1">
      <c r="A66" s="31" t="s">
        <v>138</v>
      </c>
    </row>
    <row r="67" spans="1:1">
      <c r="A67" s="3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9:C52"/>
  <sheetViews>
    <sheetView topLeftCell="C13" workbookViewId="0">
      <selection activeCell="C40" sqref="C40:D44"/>
    </sheetView>
  </sheetViews>
  <sheetFormatPr defaultRowHeight="15"/>
  <cols>
    <col min="4" max="4" width="68.85546875" customWidth="1"/>
  </cols>
  <sheetData>
    <row r="9" spans="3:3" ht="15.75">
      <c r="C9" s="17" t="s">
        <v>31</v>
      </c>
    </row>
    <row r="10" spans="3:3">
      <c r="C10" s="18"/>
    </row>
    <row r="11" spans="3:3" ht="15.75">
      <c r="C11" s="19" t="s">
        <v>32</v>
      </c>
    </row>
    <row r="12" spans="3:3" ht="15.75">
      <c r="C12" s="20" t="s">
        <v>33</v>
      </c>
    </row>
    <row r="13" spans="3:3" ht="15.75">
      <c r="C13" s="20" t="s">
        <v>34</v>
      </c>
    </row>
    <row r="14" spans="3:3" ht="15.75">
      <c r="C14" s="20" t="s">
        <v>35</v>
      </c>
    </row>
    <row r="15" spans="3:3">
      <c r="C15" s="22" t="s">
        <v>36</v>
      </c>
    </row>
    <row r="16" spans="3:3" ht="15.75">
      <c r="C16" s="20" t="s">
        <v>37</v>
      </c>
    </row>
    <row r="17" spans="3:3">
      <c r="C17" s="18"/>
    </row>
    <row r="18" spans="3:3">
      <c r="C18" s="18"/>
    </row>
    <row r="19" spans="3:3" ht="15.75">
      <c r="C19" s="19" t="s">
        <v>38</v>
      </c>
    </row>
    <row r="20" spans="3:3" ht="15.75">
      <c r="C20" s="20" t="s">
        <v>39</v>
      </c>
    </row>
    <row r="21" spans="3:3" ht="15.75">
      <c r="C21" s="20" t="s">
        <v>40</v>
      </c>
    </row>
    <row r="22" spans="3:3" ht="15.75">
      <c r="C22" s="20" t="s">
        <v>41</v>
      </c>
    </row>
    <row r="23" spans="3:3" ht="15.75">
      <c r="C23" s="20" t="s">
        <v>42</v>
      </c>
    </row>
    <row r="27" spans="3:3" ht="15.75">
      <c r="C27" s="21" t="s">
        <v>43</v>
      </c>
    </row>
    <row r="28" spans="3:3">
      <c r="C28" s="23"/>
    </row>
    <row r="29" spans="3:3" ht="15.75">
      <c r="C29" s="24" t="s">
        <v>44</v>
      </c>
    </row>
    <row r="30" spans="3:3" ht="15.75">
      <c r="C30" s="24" t="s">
        <v>45</v>
      </c>
    </row>
    <row r="31" spans="3:3" ht="15.75">
      <c r="C31" s="24" t="s">
        <v>46</v>
      </c>
    </row>
    <row r="32" spans="3:3">
      <c r="C32" s="25"/>
    </row>
    <row r="33" spans="3:3" ht="15.75">
      <c r="C33" s="26" t="s">
        <v>47</v>
      </c>
    </row>
    <row r="34" spans="3:3" ht="15.75">
      <c r="C34" s="26" t="s">
        <v>48</v>
      </c>
    </row>
    <row r="35" spans="3:3">
      <c r="C35" s="23"/>
    </row>
    <row r="36" spans="3:3" ht="15.75">
      <c r="C36" s="24" t="s">
        <v>49</v>
      </c>
    </row>
    <row r="37" spans="3:3" ht="15.75">
      <c r="C37" s="24" t="s">
        <v>50</v>
      </c>
    </row>
    <row r="38" spans="3:3" ht="15.75">
      <c r="C38" s="24" t="s">
        <v>51</v>
      </c>
    </row>
    <row r="39" spans="3:3">
      <c r="C39" s="23"/>
    </row>
    <row r="40" spans="3:3" ht="15.75">
      <c r="C40" s="24" t="s">
        <v>52</v>
      </c>
    </row>
    <row r="41" spans="3:3" ht="15.75">
      <c r="C41" s="24" t="s">
        <v>53</v>
      </c>
    </row>
    <row r="42" spans="3:3" ht="15.75">
      <c r="C42" s="24" t="s">
        <v>54</v>
      </c>
    </row>
    <row r="43" spans="3:3" ht="15.75">
      <c r="C43" s="24" t="s">
        <v>55</v>
      </c>
    </row>
    <row r="44" spans="3:3" ht="15.75">
      <c r="C44" s="24" t="s">
        <v>56</v>
      </c>
    </row>
    <row r="45" spans="3:3">
      <c r="C45" s="23"/>
    </row>
    <row r="46" spans="3:3" ht="15.75">
      <c r="C46" s="24" t="s">
        <v>57</v>
      </c>
    </row>
    <row r="47" spans="3:3" ht="15.75">
      <c r="C47" s="24" t="s">
        <v>58</v>
      </c>
    </row>
    <row r="48" spans="3:3" ht="15.75">
      <c r="C48" s="24" t="s">
        <v>59</v>
      </c>
    </row>
    <row r="49" spans="3:3" ht="15.75">
      <c r="C49" s="24" t="s">
        <v>60</v>
      </c>
    </row>
    <row r="50" spans="3:3" ht="15.75">
      <c r="C50" s="24" t="s">
        <v>61</v>
      </c>
    </row>
    <row r="51" spans="3:3" ht="15.75">
      <c r="C51" s="24" t="s">
        <v>62</v>
      </c>
    </row>
    <row r="52" spans="3:3" ht="15.75">
      <c r="C52" s="24" t="s">
        <v>63</v>
      </c>
    </row>
  </sheetData>
  <hyperlinks>
    <hyperlink ref="C15" r:id="rId1" tooltip="http://www.amanda.org/" display="http://www.amanda.org/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Timeline</vt:lpstr>
      <vt:lpstr>Volumes</vt:lpstr>
      <vt:lpstr>Budget LSI Soak</vt:lpstr>
      <vt:lpstr>config notes</vt:lpstr>
      <vt:lpstr>Ands Sheet</vt:lpstr>
      <vt:lpstr>Volumes!volume_show2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2010-03-12T20:21:32Z</dcterms:modified>
</cp:coreProperties>
</file>